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145" yWindow="45" windowWidth="3675" windowHeight="3105" tabRatio="860" activeTab="1"/>
  </bookViews>
  <sheets>
    <sheet name="1. Consulting Firms" sheetId="1" r:id="rId1"/>
    <sheet name="2. Individual Consultants" sheetId="2" r:id="rId2"/>
    <sheet name="3. Goods &amp; Works" sheetId="3" r:id="rId3"/>
  </sheets>
  <calcPr calcId="114210"/>
  <customWorkbookViews>
    <customWorkbookView name="Valeriya Goffe - Personal View" guid="{654DCB85-0D65-441A-8042-108BA5EFF8E3}" mergeInterval="0" personalView="1" maximized="1" windowWidth="1684" windowHeight="561" tabRatio="860" activeSheetId="3"/>
    <customWorkbookView name="wb301421 - Personal View" guid="{83A1A438-B2EF-41C6-919A-52E026D3192F}" mergeInterval="0" personalView="1" maximized="1" xWindow="1" yWindow="1" windowWidth="1264" windowHeight="538" tabRatio="860" activeSheetId="1"/>
    <customWorkbookView name="Gary Joseph Raymond McMahon - Personal View" guid="{06650C88-FED3-4771-B2D1-B8AFFC5C5CD7}" mergeInterval="0" personalView="1" maximized="1" windowWidth="1264" windowHeight="563" tabRatio="860" activeSheetId="1"/>
  </customWorkbookViews>
</workbook>
</file>

<file path=xl/calcChain.xml><?xml version="1.0" encoding="utf-8"?>
<calcChain xmlns="http://schemas.openxmlformats.org/spreadsheetml/2006/main">
  <c r="A6" i="3"/>
  <c r="A6" i="2"/>
  <c r="G15"/>
  <c r="G34" i="3"/>
  <c r="G30"/>
  <c r="G31" i="2"/>
  <c r="G27"/>
  <c r="G30" i="1"/>
</calcChain>
</file>

<file path=xl/sharedStrings.xml><?xml version="1.0" encoding="utf-8"?>
<sst xmlns="http://schemas.openxmlformats.org/spreadsheetml/2006/main" count="442" uniqueCount="191">
  <si>
    <t>Estimated Cost (US$ equivalent)</t>
  </si>
  <si>
    <t>WB No-objection to BD</t>
  </si>
  <si>
    <t>Date of Draft BD to WB</t>
  </si>
  <si>
    <t>Date of Invitation to Bids</t>
  </si>
  <si>
    <t>Date of Bid Opening</t>
  </si>
  <si>
    <t>WB No-objection to Contract Award</t>
  </si>
  <si>
    <t>Date of Contract Signing</t>
  </si>
  <si>
    <t>Date of Contract Completion</t>
  </si>
  <si>
    <t>WB Review (Prior/ Post)</t>
  </si>
  <si>
    <t>Procu. Method</t>
  </si>
  <si>
    <t>Bid Evaluation Report</t>
  </si>
  <si>
    <t>Select. Method</t>
  </si>
  <si>
    <t>Request for Exp. Of Interest</t>
  </si>
  <si>
    <t>Draft RFP (incl. TOR, Short List)</t>
  </si>
  <si>
    <t>WB No-objection to RFP (full package)</t>
  </si>
  <si>
    <t>RFP Issued</t>
  </si>
  <si>
    <t>Date of Proposal Submission</t>
  </si>
  <si>
    <t>Tech. Evaluation Report (TER)</t>
  </si>
  <si>
    <t>WB No-objection to TER</t>
  </si>
  <si>
    <t>Combined Tech &amp; Fin Eval. Report</t>
  </si>
  <si>
    <t>Draft Final Contract</t>
  </si>
  <si>
    <t>WB No-objection to Draft Contract</t>
  </si>
  <si>
    <t>Firm or Ind.</t>
  </si>
  <si>
    <t>ICB</t>
  </si>
  <si>
    <t>NCB</t>
  </si>
  <si>
    <t>CQS</t>
  </si>
  <si>
    <t>IC</t>
  </si>
  <si>
    <t>Draft TOR</t>
  </si>
  <si>
    <t xml:space="preserve">WB No-objection to TOR </t>
  </si>
  <si>
    <t>Proposal Submission</t>
  </si>
  <si>
    <t>RFP Issued (for CQS)</t>
  </si>
  <si>
    <t>Remarks</t>
  </si>
  <si>
    <t>WB No-objection to RFP/ Short list</t>
  </si>
  <si>
    <t>Item №</t>
  </si>
  <si>
    <t>№ Пункта</t>
  </si>
  <si>
    <t>Component Reference as per PAD</t>
  </si>
  <si>
    <t>Ссылка на компоненты согласно Документу об Оценке Проекта</t>
  </si>
  <si>
    <t xml:space="preserve">Contract Ref. </t>
  </si>
  <si>
    <t>№ Контракта</t>
  </si>
  <si>
    <t xml:space="preserve">Contract Ref. № </t>
  </si>
  <si>
    <t>Contract Description</t>
  </si>
  <si>
    <t>Описание контракта</t>
  </si>
  <si>
    <t>Plan vs Actual</t>
  </si>
  <si>
    <t>План и Факт</t>
  </si>
  <si>
    <t>Бюджет (US$)</t>
  </si>
  <si>
    <t>Метод закупок</t>
  </si>
  <si>
    <t>Обзор Банка (предварит./последующ.)</t>
  </si>
  <si>
    <t>Конкурс. документ на рассмотрение ВБ</t>
  </si>
  <si>
    <t>Одобрение ВБ на конкурс. док.</t>
  </si>
  <si>
    <t>Объявление</t>
  </si>
  <si>
    <t>Вскрытие конкурсных заявок</t>
  </si>
  <si>
    <t>Оценочный отчет</t>
  </si>
  <si>
    <t>Одобрение ВБ на присуждение контракта</t>
  </si>
  <si>
    <t>Подписание контракта</t>
  </si>
  <si>
    <t>Завершение контракта</t>
  </si>
  <si>
    <t>Примечания</t>
  </si>
  <si>
    <t>(Дата ПЗ: ________; Обновление № ______; Дата одобрения ВБ: ________)</t>
  </si>
  <si>
    <t>Plan/План</t>
  </si>
  <si>
    <t>Actual/Факт</t>
  </si>
  <si>
    <t>Метод отбора</t>
  </si>
  <si>
    <t>Проект ППП вкл ТЗ и КС</t>
  </si>
  <si>
    <t>Одобрение Банка на полный пакет ППП</t>
  </si>
  <si>
    <t>Выпуск ППП</t>
  </si>
  <si>
    <t>Срок подачи предложений</t>
  </si>
  <si>
    <t xml:space="preserve">Срок подачи предложений </t>
  </si>
  <si>
    <t>Проект финального контракта</t>
  </si>
  <si>
    <t>Одобрение Банка на контракт</t>
  </si>
  <si>
    <t>Запрос на выраж. заинт</t>
  </si>
  <si>
    <t>Технический оценочный отчет (ТО)</t>
  </si>
  <si>
    <t>Одобрение ВБ на ТО</t>
  </si>
  <si>
    <t>Комбин. оцен. отчет</t>
  </si>
  <si>
    <t>Planned/План</t>
  </si>
  <si>
    <t>Фирма или Индивидуал</t>
  </si>
  <si>
    <t>Проект ТЗ</t>
  </si>
  <si>
    <t xml:space="preserve">Одобрение ВБ </t>
  </si>
  <si>
    <t>Оцен. отчет по краткому списку и ППП</t>
  </si>
  <si>
    <t>Evaluation report for Short list &amp; RFP</t>
  </si>
  <si>
    <t>Одобрение ВБ на ППП и краткий список</t>
  </si>
  <si>
    <t xml:space="preserve">Выпуск ППП </t>
  </si>
  <si>
    <t xml:space="preserve">Проект финального контракта </t>
  </si>
  <si>
    <t>Одобрение ВБ на финальный контракт</t>
  </si>
  <si>
    <t xml:space="preserve">Подписание контракта </t>
  </si>
  <si>
    <t>Republic of Tajikistan</t>
  </si>
  <si>
    <t>Private Sector Competitiveness Project</t>
  </si>
  <si>
    <t>PROCUREMENT PLAN - GOODS AND WORKS for March 2012 - March 2016</t>
  </si>
  <si>
    <t>План закупок товаров и работ на период с марта 2012 по март 2016</t>
  </si>
  <si>
    <t>Prior</t>
  </si>
  <si>
    <t>Computers for PMU</t>
  </si>
  <si>
    <t>Furniture for PMU</t>
  </si>
  <si>
    <t>n/a</t>
  </si>
  <si>
    <t>Accounting software for PMU</t>
  </si>
  <si>
    <t>ПЛАН ЗАКУПОК КОНСУЛЬТАЦИОННЫХ УСЛУГ НА ПЕРИОД МАРТ 2012-МАРТ 2016</t>
  </si>
  <si>
    <t>QCBS</t>
  </si>
  <si>
    <t>Strengthening the banking regulation and supervision functions of the NBT</t>
  </si>
  <si>
    <t>Car for PMU</t>
  </si>
  <si>
    <t>Improving institutional framework for mining</t>
  </si>
  <si>
    <t>Project Audit</t>
  </si>
  <si>
    <t>LCS</t>
  </si>
  <si>
    <t>Ind.</t>
  </si>
  <si>
    <t>TA (Consulting Services) for strengthening the regulation and oversight of the National Payments System</t>
  </si>
  <si>
    <t>Financial Manager</t>
  </si>
  <si>
    <t>Procurement Specialist</t>
  </si>
  <si>
    <t>SH</t>
  </si>
  <si>
    <t>Component 1: Strengthening the Business Environment (US$ 7.6 mln, out of which US$ 1.3 mln from SECO)</t>
  </si>
  <si>
    <t>Component 2: Encouraging the Development of the Mining Industry (US$ 3.1 million).</t>
  </si>
  <si>
    <t>Post</t>
  </si>
  <si>
    <t>Responsible Agencies</t>
  </si>
  <si>
    <t>Ответственные агентства</t>
  </si>
  <si>
    <t>Tax Committee, Statistics, Pension Fund</t>
  </si>
  <si>
    <t>NBT</t>
  </si>
  <si>
    <t xml:space="preserve">Legal expert to review the laws on creating and protecting the security interest and to assist in developing regulations governing the operation of the collateral registry </t>
  </si>
  <si>
    <t>Component 1: Strengthening the Business Environment (US$ 7.6 mln, out of which US$ 1.3 mln is expected from SECO)</t>
  </si>
  <si>
    <t xml:space="preserve">Component 3: Project Management (US$ 0.9 million, out of which US$ 0.3 million is expected from SECO) </t>
  </si>
  <si>
    <t>PROCUREMENT PLAN - CONSULTING FIRMS - MARCH 2012- MARCH 2016</t>
  </si>
  <si>
    <t>PROCUREMENT PLAN - INDIVIDUAL CONSULTANTS - MARCH 2012-MARCH 2016</t>
  </si>
  <si>
    <t>ПЛАН ЗАКУПОК УСЛУГ индивидуала КОНСУЛЬТАНТОВ (по методу CQS - отбор по квалификации консультанта или индивидуала)</t>
  </si>
  <si>
    <t>Administrative Assistant/Translator</t>
  </si>
  <si>
    <t>Administrative Assistant/Communications Specialist</t>
  </si>
  <si>
    <t>PSC/CQS1</t>
  </si>
  <si>
    <t>PSC/QCBS1</t>
  </si>
  <si>
    <t>PSC/QCBS2</t>
  </si>
  <si>
    <t>PSC/QCBS3</t>
  </si>
  <si>
    <t>1.1. Completion of an online on-stop-shop for business registration</t>
  </si>
  <si>
    <t>1.2. Improving the construction permits framework</t>
  </si>
  <si>
    <t>1.3. Improving financial infrastructure</t>
  </si>
  <si>
    <t>2.2. Development of a modern mining cadastre</t>
  </si>
  <si>
    <t>2.3. Modernization of the geological survey function</t>
  </si>
  <si>
    <t>2.4. Stakeholder outreach TA</t>
  </si>
  <si>
    <t>PSC/QCBS4</t>
  </si>
  <si>
    <t>PSC/QCBS5</t>
  </si>
  <si>
    <t>PSC/QCBS6</t>
  </si>
  <si>
    <t>2.1. Improvement of the legal framework in the mining sector</t>
  </si>
  <si>
    <t>3. Project Management</t>
  </si>
  <si>
    <t>PSC/LCS1</t>
  </si>
  <si>
    <t>SCISPM</t>
  </si>
  <si>
    <t>PSC/IC1</t>
  </si>
  <si>
    <t>PSC/IC2</t>
  </si>
  <si>
    <t>PSC/IC3</t>
  </si>
  <si>
    <t>PSC/IC4</t>
  </si>
  <si>
    <t>PSC/IC5</t>
  </si>
  <si>
    <t>PSC/IC6</t>
  </si>
  <si>
    <t>PSC/IC7</t>
  </si>
  <si>
    <t>Mayor's Office, Construction Agency, Office of the Chief Architect of Dushanbe, utilities companies</t>
  </si>
  <si>
    <t>PSC/IC10</t>
  </si>
  <si>
    <t>PSC/IC11</t>
  </si>
  <si>
    <t>PSC/IC12</t>
  </si>
  <si>
    <t>PSC/ICB1</t>
  </si>
  <si>
    <t>PSC/ICB2</t>
  </si>
  <si>
    <t>PSC/ICB3</t>
  </si>
  <si>
    <t>PSC/ICB4</t>
  </si>
  <si>
    <t>PSC/ICB5</t>
  </si>
  <si>
    <t>PSC/NCB1</t>
  </si>
  <si>
    <t>PSC/NCB2</t>
  </si>
  <si>
    <t>PSC/SH1</t>
  </si>
  <si>
    <t>PSC/SH2</t>
  </si>
  <si>
    <t>PSC/SH3</t>
  </si>
  <si>
    <t>PSC/SH4</t>
  </si>
  <si>
    <t>PSC/ICB6</t>
  </si>
  <si>
    <t>SCISPM, Geology Agency, Mininstry of Industry and Energy</t>
  </si>
  <si>
    <t>Geology Agency, Gortechnadzor,  Ministry of Industry and Energy</t>
  </si>
  <si>
    <t>Geology Agency</t>
  </si>
  <si>
    <t>NBT/MOJ</t>
  </si>
  <si>
    <t>PSC/IC13</t>
  </si>
  <si>
    <t>PSC/IC14</t>
  </si>
  <si>
    <t>IT specifications for upgrading NBT's ICT infrastructure</t>
  </si>
  <si>
    <t xml:space="preserve">IT specifications for Automated Transfer Sytem (ATS) and Central Securities Depository (CSD) </t>
  </si>
  <si>
    <t>Legal expert on debt resolution</t>
  </si>
  <si>
    <t>1.3. Improving Financial Infratructure</t>
  </si>
  <si>
    <t>Procurement of a modern ATS and CSD to improve the payments infrastructure</t>
  </si>
  <si>
    <t>Procurement of systems for upgrading the NBT's ICT infrastructure</t>
  </si>
  <si>
    <t>Procurement of Field Survey Equipment</t>
  </si>
  <si>
    <t>Consultant to review and draft legal and regulatory acts for one-stop-shop for business registration and conduct capacity-building</t>
  </si>
  <si>
    <t>Consultant to review and draft legal and regulatory acts for one-stop-shop for construction permits and conduct capacity-building</t>
  </si>
  <si>
    <t>Design and implementation of the one-stop shop for business registration, which includes procurement of hardware, software and training firms for equipping of each registry at three agencies and training the relevant staff</t>
  </si>
  <si>
    <t>Design and implementation of the single window for constuction permits, which includes procurement of hardware and software for establishing a pilot single window for construction permits in Dushanbe city</t>
  </si>
  <si>
    <t xml:space="preserve">Design and implementation of the collateral registry, which includes procurement of hardware, software and training firms for equipping of the collateral registry and training the relevant staff </t>
  </si>
  <si>
    <t>Improving legal, regulatory and fiscal framework for mining, including environmental and social studies</t>
  </si>
  <si>
    <t>Geology Ageny, Gortechnadzor, Ministry of Industry and Energy, Committee for Environmental Protection and Nature</t>
  </si>
  <si>
    <t>SESA</t>
  </si>
  <si>
    <t>PSC/QSBS7</t>
  </si>
  <si>
    <t>Srategic environmental and social assessment</t>
  </si>
  <si>
    <t>Workshops and public consultations</t>
  </si>
  <si>
    <t>Training for capacity building of Government staff on implementation of mining laws and regulations</t>
  </si>
  <si>
    <t>Fixed Budget</t>
  </si>
  <si>
    <t>Block Audit of the Financial Statements of the World-Bank-funded 20 projects and Related Entity in the Republic of Tajikistan selected by SCI</t>
  </si>
  <si>
    <t>Design, development of and training in modern mining cadastre</t>
  </si>
  <si>
    <t>Design, development of and training in modern geological survey</t>
  </si>
  <si>
    <t>Procurement of software and hardware for developing an automated mining cadastre, including IT requirements</t>
  </si>
  <si>
    <t>Procurement of ICT infrastructure for for the Geological Survey Function including IT requirements</t>
  </si>
  <si>
    <t>Technical Specialist/ Monitoring&amp;Evaluation Spesialist</t>
  </si>
  <si>
    <t>(Date of PP:11.03.2012; Update No.05.12.2012; Date of WB NOL:                 )</t>
  </si>
</sst>
</file>

<file path=xl/styles.xml><?xml version="1.0" encoding="utf-8"?>
<styleSheet xmlns="http://schemas.openxmlformats.org/spreadsheetml/2006/main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&quot;$&quot;* #,##0_);_(&quot;$&quot;* \(#,##0\);_(&quot;$&quot;* &quot;-&quot;??_);_(@_)"/>
    <numFmt numFmtId="167" formatCode="_(* #,##0_);_(* \(#,##0\);_(* &quot;-&quot;??_);_(@_)"/>
  </numFmts>
  <fonts count="8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3" fillId="0" borderId="0"/>
    <xf numFmtId="164" fontId="1" fillId="0" borderId="0" applyFont="0" applyFill="0" applyBorder="0" applyAlignment="0" applyProtection="0"/>
    <xf numFmtId="165" fontId="7" fillId="0" borderId="0" applyFont="0" applyFill="0" applyBorder="0" applyAlignment="0" applyProtection="0"/>
  </cellStyleXfs>
  <cellXfs count="157">
    <xf numFmtId="0" fontId="0" fillId="0" borderId="0" xfId="0"/>
    <xf numFmtId="0" fontId="5" fillId="0" borderId="0" xfId="0" applyFont="1"/>
    <xf numFmtId="0" fontId="5" fillId="0" borderId="0" xfId="0" applyFont="1" applyBorder="1"/>
    <xf numFmtId="0" fontId="5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Fill="1" applyBorder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2" borderId="1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4" fillId="2" borderId="1" xfId="1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3" fontId="4" fillId="2" borderId="2" xfId="1" applyNumberFormat="1" applyFont="1" applyFill="1" applyBorder="1" applyAlignment="1">
      <alignment horizontal="center" vertical="center" wrapText="1"/>
    </xf>
    <xf numFmtId="166" fontId="5" fillId="0" borderId="0" xfId="0" applyNumberFormat="1" applyFont="1"/>
    <xf numFmtId="166" fontId="5" fillId="0" borderId="0" xfId="2" applyNumberFormat="1" applyFont="1"/>
    <xf numFmtId="0" fontId="5" fillId="0" borderId="3" xfId="1" applyFont="1" applyFill="1" applyBorder="1" applyAlignment="1">
      <alignment horizontal="center" vertical="center"/>
    </xf>
    <xf numFmtId="14" fontId="5" fillId="0" borderId="2" xfId="0" applyNumberFormat="1" applyFont="1" applyFill="1" applyBorder="1" applyAlignment="1">
      <alignment horizontal="center" vertical="center" wrapText="1"/>
    </xf>
    <xf numFmtId="166" fontId="5" fillId="0" borderId="2" xfId="2" applyNumberFormat="1" applyFont="1" applyFill="1" applyBorder="1" applyAlignment="1">
      <alignment horizontal="center" vertical="center"/>
    </xf>
    <xf numFmtId="0" fontId="5" fillId="0" borderId="2" xfId="0" applyFont="1" applyFill="1" applyBorder="1"/>
    <xf numFmtId="166" fontId="5" fillId="0" borderId="3" xfId="2" applyNumberFormat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166" fontId="5" fillId="0" borderId="1" xfId="2" applyNumberFormat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6" fontId="4" fillId="2" borderId="1" xfId="2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quotePrefix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vertical="center"/>
    </xf>
    <xf numFmtId="0" fontId="4" fillId="2" borderId="6" xfId="1" applyFont="1" applyFill="1" applyBorder="1" applyAlignment="1">
      <alignment vertical="center"/>
    </xf>
    <xf numFmtId="0" fontId="4" fillId="2" borderId="7" xfId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14" xfId="1" applyFont="1" applyFill="1" applyBorder="1" applyAlignment="1">
      <alignment horizontal="center" vertical="center" wrapText="1"/>
    </xf>
    <xf numFmtId="166" fontId="5" fillId="0" borderId="14" xfId="2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14" fontId="5" fillId="0" borderId="4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/>
    <xf numFmtId="0" fontId="5" fillId="0" borderId="16" xfId="0" applyFont="1" applyFill="1" applyBorder="1" applyAlignment="1">
      <alignment horizontal="center" vertical="center"/>
    </xf>
    <xf numFmtId="0" fontId="5" fillId="0" borderId="15" xfId="0" applyFont="1" applyFill="1" applyBorder="1"/>
    <xf numFmtId="0" fontId="4" fillId="3" borderId="5" xfId="0" applyFont="1" applyFill="1" applyBorder="1" applyAlignment="1"/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166" fontId="5" fillId="0" borderId="2" xfId="2" applyNumberFormat="1" applyFont="1" applyFill="1" applyBorder="1"/>
    <xf numFmtId="14" fontId="5" fillId="4" borderId="2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2" xfId="0" applyFont="1" applyFill="1" applyBorder="1"/>
    <xf numFmtId="14" fontId="5" fillId="4" borderId="2" xfId="0" applyNumberFormat="1" applyFont="1" applyFill="1" applyBorder="1" applyAlignment="1">
      <alignment horizontal="center" wrapText="1"/>
    </xf>
    <xf numFmtId="166" fontId="5" fillId="0" borderId="0" xfId="2" applyNumberFormat="1" applyFont="1" applyBorder="1"/>
    <xf numFmtId="166" fontId="4" fillId="2" borderId="7" xfId="2" applyNumberFormat="1" applyFont="1" applyFill="1" applyBorder="1" applyAlignment="1">
      <alignment horizontal="center" vertical="center" wrapText="1"/>
    </xf>
    <xf numFmtId="0" fontId="4" fillId="2" borderId="17" xfId="1" applyFont="1" applyFill="1" applyBorder="1" applyAlignment="1">
      <alignment vertical="center" wrapText="1"/>
    </xf>
    <xf numFmtId="0" fontId="4" fillId="2" borderId="13" xfId="1" applyFont="1" applyFill="1" applyBorder="1" applyAlignment="1">
      <alignment horizontal="center" vertical="center" wrapText="1"/>
    </xf>
    <xf numFmtId="0" fontId="4" fillId="3" borderId="10" xfId="0" applyFont="1" applyFill="1" applyBorder="1" applyAlignment="1"/>
    <xf numFmtId="0" fontId="4" fillId="3" borderId="11" xfId="0" applyFont="1" applyFill="1" applyBorder="1" applyAlignment="1"/>
    <xf numFmtId="0" fontId="4" fillId="0" borderId="14" xfId="0" applyFont="1" applyFill="1" applyBorder="1" applyAlignment="1">
      <alignment horizontal="center" vertical="center" wrapText="1"/>
    </xf>
    <xf numFmtId="166" fontId="5" fillId="0" borderId="14" xfId="2" applyNumberFormat="1" applyFont="1" applyFill="1" applyBorder="1"/>
    <xf numFmtId="0" fontId="4" fillId="2" borderId="1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5" fillId="0" borderId="4" xfId="0" applyFont="1" applyFill="1" applyBorder="1"/>
    <xf numFmtId="14" fontId="5" fillId="0" borderId="4" xfId="0" applyNumberFormat="1" applyFont="1" applyFill="1" applyBorder="1" applyAlignment="1">
      <alignment horizont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1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4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0" xfId="0" applyFont="1" applyFill="1" applyAlignment="1">
      <alignment horizontal="left"/>
    </xf>
    <xf numFmtId="167" fontId="5" fillId="0" borderId="3" xfId="3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14" fontId="5" fillId="0" borderId="2" xfId="0" applyNumberFormat="1" applyFont="1" applyFill="1" applyBorder="1" applyAlignment="1">
      <alignment horizontal="center" vertical="center"/>
    </xf>
    <xf numFmtId="165" fontId="5" fillId="0" borderId="2" xfId="3" applyFont="1" applyFill="1" applyBorder="1" applyAlignment="1">
      <alignment horizontal="center" vertical="center"/>
    </xf>
    <xf numFmtId="0" fontId="5" fillId="0" borderId="22" xfId="0" applyFont="1" applyFill="1" applyBorder="1"/>
    <xf numFmtId="0" fontId="5" fillId="0" borderId="23" xfId="0" applyFont="1" applyFill="1" applyBorder="1"/>
    <xf numFmtId="14" fontId="5" fillId="0" borderId="2" xfId="0" applyNumberFormat="1" applyFont="1" applyFill="1" applyBorder="1" applyAlignment="1">
      <alignment vertical="center"/>
    </xf>
    <xf numFmtId="14" fontId="5" fillId="4" borderId="2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4" fontId="5" fillId="4" borderId="14" xfId="0" applyNumberFormat="1" applyFont="1" applyFill="1" applyBorder="1" applyAlignment="1">
      <alignment horizontal="center" vertical="center"/>
    </xf>
    <xf numFmtId="14" fontId="5" fillId="0" borderId="14" xfId="0" applyNumberFormat="1" applyFont="1" applyFill="1" applyBorder="1" applyAlignment="1">
      <alignment horizontal="center" vertical="center"/>
    </xf>
    <xf numFmtId="14" fontId="5" fillId="0" borderId="4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4" fontId="5" fillId="0" borderId="0" xfId="0" applyNumberFormat="1" applyFont="1"/>
    <xf numFmtId="166" fontId="5" fillId="0" borderId="3" xfId="2" applyNumberFormat="1" applyFont="1" applyFill="1" applyBorder="1" applyAlignment="1">
      <alignment horizontal="center" vertical="center"/>
    </xf>
    <xf numFmtId="166" fontId="5" fillId="0" borderId="2" xfId="2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quotePrefix="1" applyFont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2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29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3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</cellXfs>
  <cellStyles count="4">
    <cellStyle name="Normal_Book3" xfId="1"/>
    <cellStyle name="Денежный" xfId="2" builtinId="4"/>
    <cellStyle name="Обычный" xfId="0" builtinId="0"/>
    <cellStyle name="Финансовый" xfId="3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zoomScale="80" zoomScaleNormal="80" workbookViewId="0">
      <selection activeCell="A7" sqref="A7:V7"/>
    </sheetView>
  </sheetViews>
  <sheetFormatPr defaultRowHeight="12.75"/>
  <cols>
    <col min="1" max="1" width="9" style="1" customWidth="1"/>
    <col min="2" max="2" width="21.140625" style="1" customWidth="1"/>
    <col min="3" max="3" width="17.5703125" style="1" customWidth="1"/>
    <col min="4" max="4" width="12.5703125" style="6" customWidth="1"/>
    <col min="5" max="5" width="27" style="1" customWidth="1"/>
    <col min="6" max="6" width="15.140625" style="1" customWidth="1"/>
    <col min="7" max="7" width="13.7109375" style="1" customWidth="1"/>
    <col min="8" max="8" width="10" style="1" customWidth="1"/>
    <col min="9" max="9" width="12.85546875" style="1" customWidth="1"/>
    <col min="10" max="10" width="11.140625" style="1" customWidth="1"/>
    <col min="11" max="11" width="11.28515625" style="1" customWidth="1"/>
    <col min="12" max="12" width="12.5703125" style="1" customWidth="1"/>
    <col min="13" max="13" width="11.140625" style="1" customWidth="1"/>
    <col min="14" max="14" width="14.28515625" style="1" customWidth="1"/>
    <col min="15" max="15" width="13" style="1" customWidth="1"/>
    <col min="16" max="16" width="10.85546875" style="1" customWidth="1"/>
    <col min="17" max="17" width="10.85546875" style="1" bestFit="1" customWidth="1"/>
    <col min="18" max="18" width="13" style="1" customWidth="1"/>
    <col min="19" max="19" width="11.7109375" style="1" customWidth="1"/>
    <col min="20" max="20" width="12.42578125" style="1" customWidth="1"/>
    <col min="21" max="21" width="12.5703125" style="1" customWidth="1"/>
    <col min="22" max="22" width="12.85546875" style="1" customWidth="1"/>
    <col min="23" max="16384" width="9.140625" style="1"/>
  </cols>
  <sheetData>
    <row r="1" spans="1:22">
      <c r="A1" s="137" t="s">
        <v>82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</row>
    <row r="2" spans="1:22">
      <c r="A2" s="137" t="s">
        <v>83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</row>
    <row r="3" spans="1:22">
      <c r="B3" s="87"/>
      <c r="C3" s="96"/>
    </row>
    <row r="4" spans="1:22">
      <c r="A4" s="137" t="s">
        <v>113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</row>
    <row r="5" spans="1:22">
      <c r="A5" s="137" t="s">
        <v>91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</row>
    <row r="6" spans="1:22">
      <c r="A6" s="130" t="s">
        <v>190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</row>
    <row r="7" spans="1:22">
      <c r="A7" s="130" t="s">
        <v>56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</row>
    <row r="8" spans="1:22" ht="13.5" thickBot="1">
      <c r="A8" s="2"/>
      <c r="B8" s="2"/>
      <c r="C8" s="2"/>
      <c r="D8" s="31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s="4" customFormat="1" ht="57" customHeight="1">
      <c r="A9" s="38" t="s">
        <v>33</v>
      </c>
      <c r="B9" s="39" t="s">
        <v>106</v>
      </c>
      <c r="C9" s="39" t="s">
        <v>35</v>
      </c>
      <c r="D9" s="39" t="s">
        <v>37</v>
      </c>
      <c r="E9" s="40" t="s">
        <v>40</v>
      </c>
      <c r="F9" s="41" t="s">
        <v>42</v>
      </c>
      <c r="G9" s="40" t="s">
        <v>0</v>
      </c>
      <c r="H9" s="40" t="s">
        <v>11</v>
      </c>
      <c r="I9" s="42" t="s">
        <v>8</v>
      </c>
      <c r="J9" s="53" t="s">
        <v>12</v>
      </c>
      <c r="K9" s="40" t="s">
        <v>13</v>
      </c>
      <c r="L9" s="40" t="s">
        <v>14</v>
      </c>
      <c r="M9" s="40" t="s">
        <v>15</v>
      </c>
      <c r="N9" s="40" t="s">
        <v>16</v>
      </c>
      <c r="O9" s="40" t="s">
        <v>17</v>
      </c>
      <c r="P9" s="40" t="s">
        <v>18</v>
      </c>
      <c r="Q9" s="40" t="s">
        <v>19</v>
      </c>
      <c r="R9" s="40" t="s">
        <v>20</v>
      </c>
      <c r="S9" s="40" t="s">
        <v>21</v>
      </c>
      <c r="T9" s="40" t="s">
        <v>6</v>
      </c>
      <c r="U9" s="40" t="s">
        <v>7</v>
      </c>
      <c r="V9" s="42" t="s">
        <v>31</v>
      </c>
    </row>
    <row r="10" spans="1:22" s="4" customFormat="1" ht="75.75" customHeight="1">
      <c r="A10" s="54" t="s">
        <v>34</v>
      </c>
      <c r="B10" s="13" t="s">
        <v>107</v>
      </c>
      <c r="C10" s="13" t="s">
        <v>36</v>
      </c>
      <c r="D10" s="13" t="s">
        <v>38</v>
      </c>
      <c r="E10" s="14" t="s">
        <v>41</v>
      </c>
      <c r="F10" s="12" t="s">
        <v>43</v>
      </c>
      <c r="G10" s="15" t="s">
        <v>44</v>
      </c>
      <c r="H10" s="14" t="s">
        <v>59</v>
      </c>
      <c r="I10" s="43" t="s">
        <v>46</v>
      </c>
      <c r="J10" s="54" t="s">
        <v>67</v>
      </c>
      <c r="K10" s="13" t="s">
        <v>60</v>
      </c>
      <c r="L10" s="13" t="s">
        <v>61</v>
      </c>
      <c r="M10" s="13" t="s">
        <v>62</v>
      </c>
      <c r="N10" s="14" t="s">
        <v>64</v>
      </c>
      <c r="O10" s="14" t="s">
        <v>68</v>
      </c>
      <c r="P10" s="14" t="s">
        <v>69</v>
      </c>
      <c r="Q10" s="13" t="s">
        <v>70</v>
      </c>
      <c r="R10" s="13" t="s">
        <v>65</v>
      </c>
      <c r="S10" s="13" t="s">
        <v>66</v>
      </c>
      <c r="T10" s="14" t="s">
        <v>53</v>
      </c>
      <c r="U10" s="14" t="s">
        <v>54</v>
      </c>
      <c r="V10" s="55" t="s">
        <v>55</v>
      </c>
    </row>
    <row r="11" spans="1:22" ht="29.25" customHeight="1">
      <c r="A11" s="44" t="s">
        <v>111</v>
      </c>
      <c r="B11" s="37"/>
      <c r="C11" s="37"/>
      <c r="D11" s="37"/>
      <c r="E11" s="37"/>
      <c r="F11" s="37"/>
      <c r="G11" s="37"/>
      <c r="H11" s="37"/>
      <c r="I11" s="45"/>
      <c r="J11" s="44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45"/>
    </row>
    <row r="12" spans="1:22" ht="24.75" customHeight="1">
      <c r="A12" s="131">
        <v>1</v>
      </c>
      <c r="B12" s="129" t="s">
        <v>109</v>
      </c>
      <c r="C12" s="126" t="s">
        <v>167</v>
      </c>
      <c r="D12" s="129" t="s">
        <v>119</v>
      </c>
      <c r="E12" s="122" t="s">
        <v>93</v>
      </c>
      <c r="F12" s="26" t="s">
        <v>71</v>
      </c>
      <c r="G12" s="20">
        <v>700000</v>
      </c>
      <c r="H12" s="23" t="s">
        <v>92</v>
      </c>
      <c r="I12" s="46" t="s">
        <v>86</v>
      </c>
      <c r="J12" s="56">
        <v>41263</v>
      </c>
      <c r="K12" s="19">
        <v>41296</v>
      </c>
      <c r="L12" s="19">
        <v>41300</v>
      </c>
      <c r="M12" s="19">
        <v>41314</v>
      </c>
      <c r="N12" s="19">
        <v>41339</v>
      </c>
      <c r="O12" s="19">
        <v>41370</v>
      </c>
      <c r="P12" s="19">
        <v>41384</v>
      </c>
      <c r="Q12" s="19">
        <v>41411</v>
      </c>
      <c r="R12" s="19">
        <v>41433</v>
      </c>
      <c r="S12" s="19">
        <v>41440</v>
      </c>
      <c r="T12" s="66">
        <v>41455</v>
      </c>
      <c r="U12" s="19">
        <v>42109</v>
      </c>
      <c r="V12" s="57"/>
    </row>
    <row r="13" spans="1:22" ht="24.75" customHeight="1">
      <c r="A13" s="135"/>
      <c r="B13" s="133"/>
      <c r="C13" s="127"/>
      <c r="D13" s="129"/>
      <c r="E13" s="123"/>
      <c r="F13" s="27" t="s">
        <v>58</v>
      </c>
      <c r="G13" s="24"/>
      <c r="H13" s="33"/>
      <c r="I13" s="48"/>
      <c r="J13" s="35"/>
      <c r="K13" s="32"/>
      <c r="L13" s="32"/>
      <c r="M13" s="32"/>
      <c r="N13" s="32"/>
      <c r="O13" s="32"/>
      <c r="P13" s="32"/>
      <c r="Q13" s="32"/>
      <c r="R13" s="32"/>
      <c r="S13" s="32"/>
      <c r="T13" s="67"/>
      <c r="U13" s="32"/>
      <c r="V13" s="57"/>
    </row>
    <row r="14" spans="1:22" s="5" customFormat="1" ht="21" customHeight="1">
      <c r="A14" s="44" t="s">
        <v>104</v>
      </c>
      <c r="B14" s="37"/>
      <c r="C14" s="37"/>
      <c r="D14" s="37"/>
      <c r="E14" s="37"/>
      <c r="F14" s="37"/>
      <c r="G14" s="37"/>
      <c r="H14" s="37"/>
      <c r="I14" s="45"/>
      <c r="J14" s="44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45"/>
    </row>
    <row r="15" spans="1:22" s="2" customFormat="1" ht="31.5" customHeight="1">
      <c r="A15" s="131">
        <v>2</v>
      </c>
      <c r="B15" s="132" t="s">
        <v>158</v>
      </c>
      <c r="C15" s="125" t="s">
        <v>131</v>
      </c>
      <c r="D15" s="128" t="s">
        <v>120</v>
      </c>
      <c r="E15" s="122" t="s">
        <v>176</v>
      </c>
      <c r="F15" s="25" t="s">
        <v>71</v>
      </c>
      <c r="G15" s="117">
        <v>450000</v>
      </c>
      <c r="H15" s="23" t="s">
        <v>92</v>
      </c>
      <c r="I15" s="46" t="s">
        <v>86</v>
      </c>
      <c r="J15" s="56">
        <v>41263</v>
      </c>
      <c r="K15" s="19">
        <v>41296</v>
      </c>
      <c r="L15" s="19">
        <v>41300</v>
      </c>
      <c r="M15" s="19">
        <v>41314</v>
      </c>
      <c r="N15" s="19">
        <v>41339</v>
      </c>
      <c r="O15" s="19">
        <v>41370</v>
      </c>
      <c r="P15" s="19">
        <v>41384</v>
      </c>
      <c r="Q15" s="19">
        <v>41411</v>
      </c>
      <c r="R15" s="19">
        <v>41433</v>
      </c>
      <c r="S15" s="19">
        <v>41440</v>
      </c>
      <c r="T15" s="66">
        <v>41455</v>
      </c>
      <c r="U15" s="19">
        <v>41720</v>
      </c>
      <c r="V15" s="57"/>
    </row>
    <row r="16" spans="1:22" ht="36" customHeight="1">
      <c r="A16" s="131"/>
      <c r="B16" s="132"/>
      <c r="C16" s="126"/>
      <c r="D16" s="129"/>
      <c r="E16" s="123"/>
      <c r="F16" s="26" t="s">
        <v>58</v>
      </c>
      <c r="G16" s="20"/>
      <c r="H16" s="32"/>
      <c r="I16" s="47"/>
      <c r="J16" s="35"/>
      <c r="K16" s="32"/>
      <c r="L16" s="32"/>
      <c r="M16" s="32"/>
      <c r="N16" s="32"/>
      <c r="O16" s="32"/>
      <c r="P16" s="32"/>
      <c r="Q16" s="32"/>
      <c r="R16" s="32"/>
      <c r="S16" s="32"/>
      <c r="T16" s="67"/>
      <c r="U16" s="32"/>
      <c r="V16" s="57"/>
    </row>
    <row r="17" spans="1:22" ht="26.25" customHeight="1">
      <c r="A17" s="131">
        <v>3</v>
      </c>
      <c r="B17" s="132" t="s">
        <v>159</v>
      </c>
      <c r="C17" s="126"/>
      <c r="D17" s="129" t="s">
        <v>118</v>
      </c>
      <c r="E17" s="122" t="s">
        <v>95</v>
      </c>
      <c r="F17" s="25" t="s">
        <v>71</v>
      </c>
      <c r="G17" s="22">
        <v>100000</v>
      </c>
      <c r="H17" s="18" t="s">
        <v>25</v>
      </c>
      <c r="I17" s="46" t="s">
        <v>86</v>
      </c>
      <c r="J17" s="56">
        <v>41273</v>
      </c>
      <c r="K17" s="19">
        <v>41304</v>
      </c>
      <c r="L17" s="19">
        <v>41315</v>
      </c>
      <c r="M17" s="19">
        <v>41325</v>
      </c>
      <c r="N17" s="19">
        <v>41353</v>
      </c>
      <c r="O17" s="19">
        <v>41371</v>
      </c>
      <c r="P17" s="19">
        <v>41379</v>
      </c>
      <c r="Q17" s="19">
        <v>41404</v>
      </c>
      <c r="R17" s="19">
        <v>41425</v>
      </c>
      <c r="S17" s="19">
        <v>41435</v>
      </c>
      <c r="T17" s="66">
        <v>41445</v>
      </c>
      <c r="U17" s="19">
        <v>41810</v>
      </c>
      <c r="V17" s="57"/>
    </row>
    <row r="18" spans="1:22" ht="29.25" customHeight="1">
      <c r="A18" s="131"/>
      <c r="B18" s="132"/>
      <c r="C18" s="127"/>
      <c r="D18" s="129"/>
      <c r="E18" s="123"/>
      <c r="F18" s="26" t="s">
        <v>58</v>
      </c>
      <c r="G18" s="20"/>
      <c r="H18" s="32"/>
      <c r="I18" s="47"/>
      <c r="J18" s="35"/>
      <c r="K18" s="32"/>
      <c r="L18" s="32"/>
      <c r="M18" s="32"/>
      <c r="N18" s="32"/>
      <c r="O18" s="32"/>
      <c r="P18" s="32"/>
      <c r="Q18" s="32"/>
      <c r="R18" s="32"/>
      <c r="S18" s="32"/>
      <c r="T18" s="67"/>
      <c r="U18" s="32"/>
      <c r="V18" s="57"/>
    </row>
    <row r="19" spans="1:22" ht="32.25" customHeight="1">
      <c r="A19" s="131">
        <v>4</v>
      </c>
      <c r="B19" s="132" t="s">
        <v>159</v>
      </c>
      <c r="C19" s="125" t="s">
        <v>125</v>
      </c>
      <c r="D19" s="129" t="s">
        <v>121</v>
      </c>
      <c r="E19" s="122" t="s">
        <v>182</v>
      </c>
      <c r="F19" s="26" t="s">
        <v>71</v>
      </c>
      <c r="G19" s="118">
        <v>400000</v>
      </c>
      <c r="H19" s="23" t="s">
        <v>92</v>
      </c>
      <c r="I19" s="46" t="s">
        <v>86</v>
      </c>
      <c r="J19" s="56">
        <v>41306</v>
      </c>
      <c r="K19" s="19">
        <v>41326</v>
      </c>
      <c r="L19" s="19">
        <v>41334</v>
      </c>
      <c r="M19" s="19">
        <v>41341</v>
      </c>
      <c r="N19" s="19">
        <v>41372</v>
      </c>
      <c r="O19" s="19">
        <v>41402</v>
      </c>
      <c r="P19" s="19">
        <v>41422</v>
      </c>
      <c r="Q19" s="19">
        <v>41453</v>
      </c>
      <c r="R19" s="19">
        <v>41470</v>
      </c>
      <c r="S19" s="19">
        <v>41480</v>
      </c>
      <c r="T19" s="66">
        <v>41496</v>
      </c>
      <c r="U19" s="19">
        <v>41861</v>
      </c>
      <c r="V19" s="57"/>
    </row>
    <row r="20" spans="1:22" ht="26.25" customHeight="1">
      <c r="A20" s="131"/>
      <c r="B20" s="132"/>
      <c r="C20" s="126"/>
      <c r="D20" s="129"/>
      <c r="E20" s="123"/>
      <c r="F20" s="26" t="s">
        <v>58</v>
      </c>
      <c r="G20" s="20"/>
      <c r="H20" s="32"/>
      <c r="I20" s="47"/>
      <c r="J20" s="35"/>
      <c r="K20" s="32"/>
      <c r="L20" s="32"/>
      <c r="M20" s="32"/>
      <c r="N20" s="32"/>
      <c r="O20" s="32"/>
      <c r="P20" s="32"/>
      <c r="Q20" s="32"/>
      <c r="R20" s="32"/>
      <c r="S20" s="32"/>
      <c r="T20" s="67"/>
      <c r="U20" s="32"/>
      <c r="V20" s="57"/>
    </row>
    <row r="21" spans="1:22" ht="27" customHeight="1">
      <c r="A21" s="131">
        <v>5</v>
      </c>
      <c r="B21" s="132" t="s">
        <v>160</v>
      </c>
      <c r="C21" s="126"/>
      <c r="D21" s="129" t="s">
        <v>128</v>
      </c>
      <c r="E21" s="122" t="s">
        <v>185</v>
      </c>
      <c r="F21" s="26" t="s">
        <v>71</v>
      </c>
      <c r="G21" s="20">
        <v>875000</v>
      </c>
      <c r="H21" s="23" t="s">
        <v>92</v>
      </c>
      <c r="I21" s="46" t="s">
        <v>86</v>
      </c>
      <c r="J21" s="56">
        <v>41306</v>
      </c>
      <c r="K21" s="19">
        <v>41326</v>
      </c>
      <c r="L21" s="19">
        <v>41334</v>
      </c>
      <c r="M21" s="19">
        <v>41341</v>
      </c>
      <c r="N21" s="19">
        <v>41372</v>
      </c>
      <c r="O21" s="19">
        <v>41402</v>
      </c>
      <c r="P21" s="19">
        <v>41422</v>
      </c>
      <c r="Q21" s="19">
        <v>41453</v>
      </c>
      <c r="R21" s="19">
        <v>41470</v>
      </c>
      <c r="S21" s="19">
        <v>41480</v>
      </c>
      <c r="T21" s="66">
        <v>41496</v>
      </c>
      <c r="U21" s="19">
        <v>41983</v>
      </c>
      <c r="V21" s="57"/>
    </row>
    <row r="22" spans="1:22" ht="28.5" customHeight="1">
      <c r="A22" s="131"/>
      <c r="B22" s="132"/>
      <c r="C22" s="127"/>
      <c r="D22" s="129"/>
      <c r="E22" s="123"/>
      <c r="F22" s="26" t="s">
        <v>58</v>
      </c>
      <c r="G22" s="20"/>
      <c r="H22" s="32"/>
      <c r="I22" s="46"/>
      <c r="J22" s="35"/>
      <c r="K22" s="32"/>
      <c r="L22" s="32"/>
      <c r="M22" s="32"/>
      <c r="N22" s="32"/>
      <c r="O22" s="32"/>
      <c r="P22" s="32"/>
      <c r="Q22" s="32"/>
      <c r="R22" s="32"/>
      <c r="S22" s="32"/>
      <c r="T22" s="67"/>
      <c r="U22" s="32"/>
      <c r="V22" s="57"/>
    </row>
    <row r="23" spans="1:22" ht="28.5" customHeight="1">
      <c r="A23" s="131">
        <v>6</v>
      </c>
      <c r="B23" s="132" t="s">
        <v>160</v>
      </c>
      <c r="C23" s="125" t="s">
        <v>126</v>
      </c>
      <c r="D23" s="129" t="s">
        <v>129</v>
      </c>
      <c r="E23" s="122" t="s">
        <v>186</v>
      </c>
      <c r="F23" s="26" t="s">
        <v>71</v>
      </c>
      <c r="G23" s="20">
        <v>450000</v>
      </c>
      <c r="H23" s="23" t="s">
        <v>92</v>
      </c>
      <c r="I23" s="46" t="s">
        <v>86</v>
      </c>
      <c r="J23" s="56">
        <v>41306</v>
      </c>
      <c r="K23" s="19">
        <v>41326</v>
      </c>
      <c r="L23" s="19">
        <v>41334</v>
      </c>
      <c r="M23" s="19">
        <v>41341</v>
      </c>
      <c r="N23" s="19">
        <v>41372</v>
      </c>
      <c r="O23" s="19">
        <v>41402</v>
      </c>
      <c r="P23" s="19">
        <v>41422</v>
      </c>
      <c r="Q23" s="19">
        <v>41453</v>
      </c>
      <c r="R23" s="19">
        <v>41470</v>
      </c>
      <c r="S23" s="19">
        <v>41480</v>
      </c>
      <c r="T23" s="66">
        <v>41496</v>
      </c>
      <c r="U23" s="19">
        <v>41892</v>
      </c>
      <c r="V23" s="57"/>
    </row>
    <row r="24" spans="1:22" ht="26.25" customHeight="1">
      <c r="A24" s="131"/>
      <c r="B24" s="132"/>
      <c r="C24" s="127"/>
      <c r="D24" s="129"/>
      <c r="E24" s="123"/>
      <c r="F24" s="26" t="s">
        <v>58</v>
      </c>
      <c r="G24" s="20"/>
      <c r="H24" s="32"/>
      <c r="I24" s="47"/>
      <c r="J24" s="35"/>
      <c r="K24" s="32"/>
      <c r="L24" s="32"/>
      <c r="M24" s="32"/>
      <c r="N24" s="32"/>
      <c r="O24" s="32"/>
      <c r="P24" s="32"/>
      <c r="Q24" s="32"/>
      <c r="R24" s="32"/>
      <c r="S24" s="32"/>
      <c r="T24" s="67"/>
      <c r="U24" s="32"/>
      <c r="V24" s="57"/>
    </row>
    <row r="25" spans="1:22" ht="25.5" customHeight="1">
      <c r="A25" s="131">
        <v>7</v>
      </c>
      <c r="B25" s="132" t="s">
        <v>159</v>
      </c>
      <c r="C25" s="125" t="s">
        <v>127</v>
      </c>
      <c r="D25" s="129" t="s">
        <v>130</v>
      </c>
      <c r="E25" s="122" t="s">
        <v>181</v>
      </c>
      <c r="F25" s="26" t="s">
        <v>71</v>
      </c>
      <c r="G25" s="20">
        <v>450000</v>
      </c>
      <c r="H25" s="23" t="s">
        <v>92</v>
      </c>
      <c r="I25" s="46" t="s">
        <v>86</v>
      </c>
      <c r="J25" s="56">
        <v>41428</v>
      </c>
      <c r="K25" s="19">
        <v>41458</v>
      </c>
      <c r="L25" s="19">
        <v>41472</v>
      </c>
      <c r="M25" s="19">
        <v>41486</v>
      </c>
      <c r="N25" s="19">
        <v>41514</v>
      </c>
      <c r="O25" s="19">
        <v>41542</v>
      </c>
      <c r="P25" s="19">
        <v>41556</v>
      </c>
      <c r="Q25" s="19">
        <v>41577</v>
      </c>
      <c r="R25" s="19">
        <v>41598</v>
      </c>
      <c r="S25" s="19">
        <v>41605</v>
      </c>
      <c r="T25" s="66">
        <v>41612</v>
      </c>
      <c r="U25" s="19">
        <v>41977</v>
      </c>
      <c r="V25" s="57"/>
    </row>
    <row r="26" spans="1:22" ht="30" customHeight="1">
      <c r="A26" s="131"/>
      <c r="B26" s="132"/>
      <c r="C26" s="127"/>
      <c r="D26" s="129"/>
      <c r="E26" s="123"/>
      <c r="F26" s="27" t="s">
        <v>58</v>
      </c>
      <c r="G26" s="24"/>
      <c r="H26" s="33"/>
      <c r="I26" s="47"/>
      <c r="J26" s="35"/>
      <c r="K26" s="32"/>
      <c r="L26" s="32"/>
      <c r="M26" s="32"/>
      <c r="N26" s="32"/>
      <c r="O26" s="32"/>
      <c r="P26" s="32"/>
      <c r="Q26" s="32"/>
      <c r="R26" s="32"/>
      <c r="S26" s="32"/>
      <c r="T26" s="67"/>
      <c r="U26" s="32"/>
      <c r="V26" s="57"/>
    </row>
    <row r="27" spans="1:22" ht="90.75" customHeight="1">
      <c r="A27" s="115">
        <v>8</v>
      </c>
      <c r="B27" s="106" t="s">
        <v>177</v>
      </c>
      <c r="C27" s="108" t="s">
        <v>178</v>
      </c>
      <c r="D27" s="33" t="s">
        <v>179</v>
      </c>
      <c r="E27" s="106" t="s">
        <v>180</v>
      </c>
      <c r="F27" s="26" t="s">
        <v>71</v>
      </c>
      <c r="G27" s="20">
        <v>100000</v>
      </c>
      <c r="H27" s="114" t="s">
        <v>183</v>
      </c>
      <c r="I27" s="46" t="s">
        <v>86</v>
      </c>
      <c r="J27" s="56">
        <v>41258</v>
      </c>
      <c r="K27" s="19">
        <v>41289</v>
      </c>
      <c r="L27" s="19">
        <v>41310</v>
      </c>
      <c r="M27" s="19">
        <v>41317</v>
      </c>
      <c r="N27" s="19">
        <v>41345</v>
      </c>
      <c r="O27" s="19">
        <v>41376</v>
      </c>
      <c r="P27" s="19">
        <v>41394</v>
      </c>
      <c r="Q27" s="19">
        <v>41425</v>
      </c>
      <c r="R27" s="19">
        <v>41446</v>
      </c>
      <c r="S27" s="19">
        <v>41455</v>
      </c>
      <c r="T27" s="66">
        <v>41465</v>
      </c>
      <c r="U27" s="19">
        <v>41821</v>
      </c>
      <c r="V27" s="57"/>
    </row>
    <row r="28" spans="1:22" ht="30" customHeight="1">
      <c r="A28" s="113"/>
      <c r="B28" s="107"/>
      <c r="C28" s="109"/>
      <c r="D28" s="34"/>
      <c r="E28" s="107"/>
      <c r="F28" s="27" t="s">
        <v>58</v>
      </c>
      <c r="G28" s="24"/>
      <c r="H28" s="33"/>
      <c r="I28" s="48"/>
      <c r="J28" s="35"/>
      <c r="K28" s="32"/>
      <c r="L28" s="32"/>
      <c r="M28" s="32"/>
      <c r="N28" s="32"/>
      <c r="O28" s="32"/>
      <c r="P28" s="32"/>
      <c r="Q28" s="32"/>
      <c r="R28" s="32"/>
      <c r="S28" s="32"/>
      <c r="T28" s="67"/>
      <c r="U28" s="32"/>
      <c r="V28" s="57"/>
    </row>
    <row r="29" spans="1:22" s="2" customFormat="1" ht="22.5" customHeight="1">
      <c r="A29" s="44" t="s">
        <v>112</v>
      </c>
      <c r="B29" s="37"/>
      <c r="C29" s="37"/>
      <c r="D29" s="37"/>
      <c r="E29" s="37"/>
      <c r="F29" s="37"/>
      <c r="G29" s="37"/>
      <c r="H29" s="37"/>
      <c r="I29" s="45"/>
      <c r="J29" s="44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45"/>
    </row>
    <row r="30" spans="1:22" ht="25.5" customHeight="1">
      <c r="A30" s="138">
        <v>9</v>
      </c>
      <c r="B30" s="128" t="s">
        <v>134</v>
      </c>
      <c r="C30" s="125" t="s">
        <v>132</v>
      </c>
      <c r="D30" s="128" t="s">
        <v>133</v>
      </c>
      <c r="E30" s="122" t="s">
        <v>96</v>
      </c>
      <c r="F30" s="25" t="s">
        <v>71</v>
      </c>
      <c r="G30" s="22">
        <f>0.06*1000000</f>
        <v>60000</v>
      </c>
      <c r="H30" s="34" t="s">
        <v>97</v>
      </c>
      <c r="I30" s="46" t="s">
        <v>86</v>
      </c>
      <c r="J30" s="56">
        <v>41216</v>
      </c>
      <c r="K30" s="19">
        <v>41246</v>
      </c>
      <c r="L30" s="19">
        <v>41260</v>
      </c>
      <c r="M30" s="19">
        <v>41274</v>
      </c>
      <c r="N30" s="19">
        <v>41302</v>
      </c>
      <c r="O30" s="19">
        <v>41331</v>
      </c>
      <c r="P30" s="19">
        <v>41342</v>
      </c>
      <c r="Q30" s="19">
        <v>41363</v>
      </c>
      <c r="R30" s="19">
        <v>41384</v>
      </c>
      <c r="S30" s="19">
        <v>41391</v>
      </c>
      <c r="T30" s="66">
        <v>41400</v>
      </c>
      <c r="U30" s="19">
        <v>42801</v>
      </c>
      <c r="V30" s="57"/>
    </row>
    <row r="31" spans="1:22" ht="23.25" customHeight="1" thickBot="1">
      <c r="A31" s="139"/>
      <c r="B31" s="134"/>
      <c r="C31" s="136"/>
      <c r="D31" s="134"/>
      <c r="E31" s="124"/>
      <c r="F31" s="49" t="s">
        <v>58</v>
      </c>
      <c r="G31" s="50">
        <v>33805</v>
      </c>
      <c r="H31" s="51"/>
      <c r="I31" s="52"/>
      <c r="J31" s="119" t="s">
        <v>184</v>
      </c>
      <c r="K31" s="120"/>
      <c r="L31" s="120"/>
      <c r="M31" s="120"/>
      <c r="N31" s="120"/>
      <c r="O31" s="120"/>
      <c r="P31" s="120"/>
      <c r="Q31" s="120"/>
      <c r="R31" s="120"/>
      <c r="S31" s="121"/>
      <c r="T31" s="110">
        <v>41151</v>
      </c>
      <c r="U31" s="111">
        <v>42977</v>
      </c>
      <c r="V31" s="59"/>
    </row>
    <row r="33" spans="7:7">
      <c r="G33" s="16"/>
    </row>
  </sheetData>
  <customSheetViews>
    <customSheetView guid="{654DCB85-0D65-441A-8042-108BA5EFF8E3}" scale="80" showGridLines="0" topLeftCell="B10">
      <selection activeCell="J12" sqref="J12"/>
      <pageMargins left="0.2" right="0.22" top="0.56999999999999995" bottom="0.73" header="0.36" footer="0.5"/>
      <printOptions horizontalCentered="1"/>
      <pageSetup paperSize="9" scale="47" orientation="landscape" r:id="rId1"/>
      <headerFooter alignWithMargins="0"/>
    </customSheetView>
    <customSheetView guid="{83A1A438-B2EF-41C6-919A-52E026D3192F}" scale="80" showGridLines="0" topLeftCell="A16">
      <selection activeCell="E21" sqref="E21:E22"/>
      <pageMargins left="0.2" right="0.22" top="0.56999999999999995" bottom="0.73" header="0.36" footer="0.5"/>
      <printOptions horizontalCentered="1"/>
      <pageSetup paperSize="9" scale="47" orientation="landscape" r:id="rId2"/>
      <headerFooter alignWithMargins="0"/>
    </customSheetView>
    <customSheetView guid="{06650C88-FED3-4771-B2D1-B8AFFC5C5CD7}" scale="80" showGridLines="0" topLeftCell="A19">
      <selection activeCell="C27" sqref="C27"/>
      <pageMargins left="0.2" right="0.22" top="0.56999999999999995" bottom="0.73" header="0.36" footer="0.5"/>
      <printOptions horizontalCentered="1"/>
      <pageSetup paperSize="9" scale="47" orientation="landscape" r:id="rId3"/>
      <headerFooter alignWithMargins="0"/>
    </customSheetView>
  </customSheetViews>
  <mergeCells count="45">
    <mergeCell ref="D30:D31"/>
    <mergeCell ref="D25:D26"/>
    <mergeCell ref="A1:V1"/>
    <mergeCell ref="A2:V2"/>
    <mergeCell ref="A5:V5"/>
    <mergeCell ref="A7:V7"/>
    <mergeCell ref="A4:V4"/>
    <mergeCell ref="B17:B18"/>
    <mergeCell ref="C19:C22"/>
    <mergeCell ref="B25:B26"/>
    <mergeCell ref="C25:C26"/>
    <mergeCell ref="B30:B31"/>
    <mergeCell ref="A12:A13"/>
    <mergeCell ref="A25:A26"/>
    <mergeCell ref="C30:C31"/>
    <mergeCell ref="A30:A31"/>
    <mergeCell ref="B15:B16"/>
    <mergeCell ref="B19:B20"/>
    <mergeCell ref="D12:D13"/>
    <mergeCell ref="A15:A16"/>
    <mergeCell ref="A23:A24"/>
    <mergeCell ref="D23:D24"/>
    <mergeCell ref="B23:B24"/>
    <mergeCell ref="C23:C24"/>
    <mergeCell ref="A17:A18"/>
    <mergeCell ref="D17:D18"/>
    <mergeCell ref="C15:C18"/>
    <mergeCell ref="C12:C13"/>
    <mergeCell ref="D15:D16"/>
    <mergeCell ref="A6:V6"/>
    <mergeCell ref="A21:A22"/>
    <mergeCell ref="B21:B22"/>
    <mergeCell ref="D21:D22"/>
    <mergeCell ref="A19:A20"/>
    <mergeCell ref="D19:D20"/>
    <mergeCell ref="B12:B13"/>
    <mergeCell ref="J31:S31"/>
    <mergeCell ref="E12:E13"/>
    <mergeCell ref="E15:E16"/>
    <mergeCell ref="E17:E18"/>
    <mergeCell ref="E30:E31"/>
    <mergeCell ref="E19:E20"/>
    <mergeCell ref="E21:E22"/>
    <mergeCell ref="E23:E24"/>
    <mergeCell ref="E25:E26"/>
  </mergeCells>
  <phoneticPr fontId="2" type="noConversion"/>
  <printOptions horizontalCentered="1"/>
  <pageMargins left="0.2" right="0.22" top="0.56999999999999995" bottom="0.73" header="0.36" footer="0.5"/>
  <pageSetup paperSize="9" scale="47" orientation="landscape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9"/>
  <sheetViews>
    <sheetView showGridLines="0" tabSelected="1" topLeftCell="A16" zoomScale="80" zoomScaleNormal="80" workbookViewId="0">
      <selection activeCell="E33" sqref="E33:E34"/>
    </sheetView>
  </sheetViews>
  <sheetFormatPr defaultRowHeight="12.75"/>
  <cols>
    <col min="1" max="1" width="7.85546875" style="1" customWidth="1"/>
    <col min="2" max="2" width="22" style="1" customWidth="1"/>
    <col min="3" max="3" width="17.5703125" style="1" customWidth="1"/>
    <col min="4" max="4" width="11.42578125" style="1" customWidth="1"/>
    <col min="5" max="5" width="27.28515625" style="1" customWidth="1"/>
    <col min="6" max="6" width="16.5703125" style="1" customWidth="1"/>
    <col min="7" max="7" width="13.140625" style="1" customWidth="1"/>
    <col min="8" max="9" width="9.140625" style="1"/>
    <col min="10" max="10" width="13.28515625" style="1" customWidth="1"/>
    <col min="11" max="11" width="11.28515625" style="1" customWidth="1"/>
    <col min="12" max="12" width="13.28515625" style="1" customWidth="1"/>
    <col min="13" max="13" width="11.5703125" style="1" customWidth="1"/>
    <col min="14" max="14" width="13.28515625" style="1" customWidth="1"/>
    <col min="15" max="15" width="13" style="1" customWidth="1"/>
    <col min="16" max="16" width="12.42578125" style="1" customWidth="1"/>
    <col min="17" max="17" width="13.5703125" style="1" customWidth="1"/>
    <col min="18" max="18" width="12.28515625" style="1" customWidth="1"/>
    <col min="19" max="19" width="12.85546875" style="1" customWidth="1"/>
    <col min="20" max="20" width="12" style="1" customWidth="1"/>
    <col min="21" max="22" width="13.28515625" style="1" customWidth="1"/>
    <col min="23" max="16384" width="9.140625" style="1"/>
  </cols>
  <sheetData>
    <row r="1" spans="1:23">
      <c r="A1" s="137" t="s">
        <v>82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</row>
    <row r="2" spans="1:23">
      <c r="A2" s="137" t="s">
        <v>83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</row>
    <row r="3" spans="1:23">
      <c r="C3" s="96"/>
    </row>
    <row r="4" spans="1:23">
      <c r="A4" s="137" t="s">
        <v>114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</row>
    <row r="5" spans="1:23">
      <c r="B5" s="29"/>
      <c r="C5" s="29"/>
      <c r="D5" s="29"/>
      <c r="E5" s="29"/>
      <c r="F5" s="29"/>
      <c r="G5" s="29"/>
      <c r="J5" s="29" t="s">
        <v>115</v>
      </c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</row>
    <row r="6" spans="1:23">
      <c r="A6" s="130" t="str">
        <f ca="1">'1. Consulting Firms'!A6:V6</f>
        <v>(Date of PP:11.03.2012; Update No.05.12.2012; Date of WB NOL:                 )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</row>
    <row r="7" spans="1:23">
      <c r="A7" s="6"/>
      <c r="B7" s="6"/>
      <c r="C7" s="6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3" ht="13.5" thickBo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3" ht="65.25" customHeight="1">
      <c r="A9" s="38" t="s">
        <v>33</v>
      </c>
      <c r="B9" s="39" t="s">
        <v>106</v>
      </c>
      <c r="C9" s="39" t="s">
        <v>35</v>
      </c>
      <c r="D9" s="39" t="s">
        <v>37</v>
      </c>
      <c r="E9" s="40" t="s">
        <v>40</v>
      </c>
      <c r="F9" s="41" t="s">
        <v>42</v>
      </c>
      <c r="G9" s="40" t="s">
        <v>0</v>
      </c>
      <c r="H9" s="83" t="s">
        <v>22</v>
      </c>
      <c r="I9" s="83" t="s">
        <v>11</v>
      </c>
      <c r="J9" s="42" t="s">
        <v>8</v>
      </c>
      <c r="K9" s="84" t="s">
        <v>27</v>
      </c>
      <c r="L9" s="83" t="s">
        <v>28</v>
      </c>
      <c r="M9" s="83" t="s">
        <v>12</v>
      </c>
      <c r="N9" s="83" t="s">
        <v>76</v>
      </c>
      <c r="O9" s="83" t="s">
        <v>32</v>
      </c>
      <c r="P9" s="83" t="s">
        <v>30</v>
      </c>
      <c r="Q9" s="83" t="s">
        <v>29</v>
      </c>
      <c r="R9" s="83" t="s">
        <v>20</v>
      </c>
      <c r="S9" s="83" t="s">
        <v>21</v>
      </c>
      <c r="T9" s="83" t="s">
        <v>6</v>
      </c>
      <c r="U9" s="85" t="s">
        <v>7</v>
      </c>
      <c r="V9" s="86" t="s">
        <v>31</v>
      </c>
    </row>
    <row r="10" spans="1:23" ht="69" customHeight="1">
      <c r="A10" s="73" t="s">
        <v>34</v>
      </c>
      <c r="B10" s="9" t="s">
        <v>107</v>
      </c>
      <c r="C10" s="9" t="s">
        <v>36</v>
      </c>
      <c r="D10" s="9" t="s">
        <v>38</v>
      </c>
      <c r="E10" s="10" t="s">
        <v>41</v>
      </c>
      <c r="F10" s="8" t="s">
        <v>43</v>
      </c>
      <c r="G10" s="11" t="s">
        <v>44</v>
      </c>
      <c r="H10" s="10" t="s">
        <v>72</v>
      </c>
      <c r="I10" s="10" t="s">
        <v>59</v>
      </c>
      <c r="J10" s="74" t="s">
        <v>46</v>
      </c>
      <c r="K10" s="79" t="s">
        <v>73</v>
      </c>
      <c r="L10" s="10" t="s">
        <v>74</v>
      </c>
      <c r="M10" s="9" t="s">
        <v>67</v>
      </c>
      <c r="N10" s="10" t="s">
        <v>75</v>
      </c>
      <c r="O10" s="10" t="s">
        <v>77</v>
      </c>
      <c r="P10" s="10" t="s">
        <v>78</v>
      </c>
      <c r="Q10" s="10" t="s">
        <v>63</v>
      </c>
      <c r="R10" s="10" t="s">
        <v>79</v>
      </c>
      <c r="S10" s="10" t="s">
        <v>80</v>
      </c>
      <c r="T10" s="10" t="s">
        <v>81</v>
      </c>
      <c r="U10" s="10" t="s">
        <v>54</v>
      </c>
      <c r="V10" s="80" t="s">
        <v>55</v>
      </c>
    </row>
    <row r="11" spans="1:23" ht="23.25" customHeight="1">
      <c r="A11" s="75" t="s">
        <v>103</v>
      </c>
      <c r="B11" s="60"/>
      <c r="C11" s="60"/>
      <c r="D11" s="60"/>
      <c r="E11" s="60"/>
      <c r="F11" s="60"/>
      <c r="G11" s="60"/>
      <c r="H11" s="60"/>
      <c r="I11" s="60"/>
      <c r="J11" s="76"/>
      <c r="K11" s="75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76"/>
    </row>
    <row r="12" spans="1:23" ht="23.25" customHeight="1">
      <c r="A12" s="148">
        <v>1</v>
      </c>
      <c r="B12" s="122" t="s">
        <v>108</v>
      </c>
      <c r="C12" s="150" t="s">
        <v>122</v>
      </c>
      <c r="D12" s="149" t="s">
        <v>135</v>
      </c>
      <c r="E12" s="122" t="s">
        <v>171</v>
      </c>
      <c r="F12" s="25" t="s">
        <v>71</v>
      </c>
      <c r="G12" s="22">
        <v>100000</v>
      </c>
      <c r="H12" s="34" t="s">
        <v>98</v>
      </c>
      <c r="I12" s="34" t="s">
        <v>26</v>
      </c>
      <c r="J12" s="46" t="s">
        <v>86</v>
      </c>
      <c r="K12" s="56">
        <v>41275</v>
      </c>
      <c r="L12" s="19">
        <v>41289</v>
      </c>
      <c r="M12" s="19">
        <v>41303</v>
      </c>
      <c r="N12" s="19">
        <v>41333</v>
      </c>
      <c r="O12" s="19">
        <v>41348</v>
      </c>
      <c r="P12" s="36" t="s">
        <v>89</v>
      </c>
      <c r="Q12" s="36" t="s">
        <v>89</v>
      </c>
      <c r="R12" s="19">
        <v>41364</v>
      </c>
      <c r="S12" s="19">
        <v>41379</v>
      </c>
      <c r="T12" s="66">
        <v>41394</v>
      </c>
      <c r="U12" s="19">
        <v>41678</v>
      </c>
      <c r="V12" s="102"/>
      <c r="W12" s="103"/>
    </row>
    <row r="13" spans="1:23" ht="47.25" customHeight="1">
      <c r="A13" s="138"/>
      <c r="B13" s="123"/>
      <c r="C13" s="151"/>
      <c r="D13" s="123"/>
      <c r="E13" s="123"/>
      <c r="F13" s="26" t="s">
        <v>58</v>
      </c>
      <c r="G13" s="98"/>
      <c r="H13" s="32"/>
      <c r="I13" s="32"/>
      <c r="J13" s="47"/>
      <c r="K13" s="35"/>
      <c r="L13" s="32"/>
      <c r="M13" s="32"/>
      <c r="N13" s="32"/>
      <c r="O13" s="32"/>
      <c r="P13" s="32"/>
      <c r="Q13" s="32"/>
      <c r="R13" s="32"/>
      <c r="S13" s="32"/>
      <c r="T13" s="67"/>
      <c r="U13" s="32"/>
      <c r="V13" s="102"/>
      <c r="W13" s="103"/>
    </row>
    <row r="14" spans="1:23" ht="23.25" customHeight="1">
      <c r="A14" s="131">
        <v>2</v>
      </c>
      <c r="B14" s="122" t="s">
        <v>142</v>
      </c>
      <c r="C14" s="125" t="s">
        <v>123</v>
      </c>
      <c r="D14" s="149" t="s">
        <v>136</v>
      </c>
      <c r="E14" s="122" t="s">
        <v>172</v>
      </c>
      <c r="F14" s="26" t="s">
        <v>71</v>
      </c>
      <c r="G14" s="22">
        <v>200000</v>
      </c>
      <c r="H14" s="34" t="s">
        <v>98</v>
      </c>
      <c r="I14" s="34" t="s">
        <v>26</v>
      </c>
      <c r="J14" s="46" t="s">
        <v>86</v>
      </c>
      <c r="K14" s="56">
        <v>41275</v>
      </c>
      <c r="L14" s="19">
        <v>41289</v>
      </c>
      <c r="M14" s="19">
        <v>41303</v>
      </c>
      <c r="N14" s="19">
        <v>41333</v>
      </c>
      <c r="O14" s="19">
        <v>41348</v>
      </c>
      <c r="P14" s="36" t="s">
        <v>89</v>
      </c>
      <c r="Q14" s="36" t="s">
        <v>89</v>
      </c>
      <c r="R14" s="19">
        <v>41364</v>
      </c>
      <c r="S14" s="19">
        <v>41379</v>
      </c>
      <c r="T14" s="66">
        <v>41394</v>
      </c>
      <c r="U14" s="19">
        <v>41678</v>
      </c>
      <c r="V14" s="102"/>
      <c r="W14" s="103"/>
    </row>
    <row r="15" spans="1:23" ht="53.25" customHeight="1">
      <c r="A15" s="131"/>
      <c r="B15" s="123"/>
      <c r="C15" s="126"/>
      <c r="D15" s="123"/>
      <c r="E15" s="123"/>
      <c r="F15" s="26" t="s">
        <v>58</v>
      </c>
      <c r="G15" s="97">
        <f>H15*$C$3</f>
        <v>0</v>
      </c>
      <c r="H15" s="98"/>
      <c r="I15" s="32"/>
      <c r="J15" s="99"/>
      <c r="K15" s="35"/>
      <c r="L15" s="32"/>
      <c r="M15" s="32"/>
      <c r="N15" s="32"/>
      <c r="O15" s="32"/>
      <c r="P15" s="32"/>
      <c r="Q15" s="32"/>
      <c r="R15" s="32"/>
      <c r="S15" s="32"/>
      <c r="T15" s="67"/>
      <c r="U15" s="32"/>
      <c r="V15" s="99"/>
      <c r="W15" s="103"/>
    </row>
    <row r="16" spans="1:23" ht="48" customHeight="1">
      <c r="A16" s="131">
        <v>3</v>
      </c>
      <c r="B16" s="122" t="s">
        <v>161</v>
      </c>
      <c r="C16" s="125" t="s">
        <v>124</v>
      </c>
      <c r="D16" s="143" t="s">
        <v>137</v>
      </c>
      <c r="E16" s="122" t="s">
        <v>110</v>
      </c>
      <c r="F16" s="26" t="s">
        <v>71</v>
      </c>
      <c r="G16" s="20">
        <v>100000</v>
      </c>
      <c r="H16" s="34" t="s">
        <v>98</v>
      </c>
      <c r="I16" s="34" t="s">
        <v>26</v>
      </c>
      <c r="J16" s="46" t="s">
        <v>86</v>
      </c>
      <c r="K16" s="56">
        <v>41275</v>
      </c>
      <c r="L16" s="19">
        <v>41289</v>
      </c>
      <c r="M16" s="19">
        <v>41303</v>
      </c>
      <c r="N16" s="19">
        <v>41333</v>
      </c>
      <c r="O16" s="19">
        <v>41348</v>
      </c>
      <c r="P16" s="36" t="s">
        <v>89</v>
      </c>
      <c r="Q16" s="36" t="s">
        <v>89</v>
      </c>
      <c r="R16" s="19">
        <v>41364</v>
      </c>
      <c r="S16" s="19">
        <v>41379</v>
      </c>
      <c r="T16" s="66">
        <v>41394</v>
      </c>
      <c r="U16" s="19">
        <v>41678</v>
      </c>
      <c r="V16" s="57"/>
    </row>
    <row r="17" spans="1:22" ht="39.75" customHeight="1">
      <c r="A17" s="131"/>
      <c r="B17" s="123"/>
      <c r="C17" s="126"/>
      <c r="D17" s="144"/>
      <c r="E17" s="123"/>
      <c r="F17" s="26" t="s">
        <v>58</v>
      </c>
      <c r="G17" s="32"/>
      <c r="H17" s="32"/>
      <c r="I17" s="32"/>
      <c r="J17" s="47"/>
      <c r="K17" s="35"/>
      <c r="L17" s="32"/>
      <c r="M17" s="32"/>
      <c r="N17" s="32"/>
      <c r="O17" s="32"/>
      <c r="P17" s="32"/>
      <c r="Q17" s="32"/>
      <c r="R17" s="32"/>
      <c r="S17" s="32"/>
      <c r="T17" s="67"/>
      <c r="U17" s="32"/>
      <c r="V17" s="57"/>
    </row>
    <row r="18" spans="1:22">
      <c r="A18" s="135">
        <v>4</v>
      </c>
      <c r="B18" s="122" t="s">
        <v>161</v>
      </c>
      <c r="C18" s="126"/>
      <c r="D18" s="122" t="s">
        <v>138</v>
      </c>
      <c r="E18" s="122" t="s">
        <v>166</v>
      </c>
      <c r="F18" s="26" t="s">
        <v>71</v>
      </c>
      <c r="G18" s="20">
        <v>100000</v>
      </c>
      <c r="H18" s="34" t="s">
        <v>98</v>
      </c>
      <c r="I18" s="34" t="s">
        <v>26</v>
      </c>
      <c r="J18" s="46" t="s">
        <v>86</v>
      </c>
      <c r="K18" s="56">
        <v>41275</v>
      </c>
      <c r="L18" s="19">
        <v>41289</v>
      </c>
      <c r="M18" s="19">
        <v>41303</v>
      </c>
      <c r="N18" s="19">
        <v>41333</v>
      </c>
      <c r="O18" s="19">
        <v>41348</v>
      </c>
      <c r="P18" s="36" t="s">
        <v>89</v>
      </c>
      <c r="Q18" s="36" t="s">
        <v>89</v>
      </c>
      <c r="R18" s="19">
        <v>41364</v>
      </c>
      <c r="S18" s="19">
        <v>41379</v>
      </c>
      <c r="T18" s="66">
        <v>41394</v>
      </c>
      <c r="U18" s="19">
        <v>41678</v>
      </c>
      <c r="V18" s="57"/>
    </row>
    <row r="19" spans="1:22">
      <c r="A19" s="138"/>
      <c r="B19" s="123"/>
      <c r="C19" s="126"/>
      <c r="D19" s="123"/>
      <c r="E19" s="123"/>
      <c r="F19" s="26" t="s">
        <v>58</v>
      </c>
      <c r="G19" s="20"/>
      <c r="H19" s="34"/>
      <c r="I19" s="34"/>
      <c r="J19" s="46"/>
      <c r="K19" s="35"/>
      <c r="L19" s="32"/>
      <c r="M19" s="32"/>
      <c r="N19" s="32"/>
      <c r="O19" s="32"/>
      <c r="P19" s="32"/>
      <c r="Q19" s="32"/>
      <c r="R19" s="32"/>
      <c r="S19" s="32"/>
      <c r="T19" s="67"/>
      <c r="U19" s="32"/>
      <c r="V19" s="57"/>
    </row>
    <row r="20" spans="1:22" ht="36" customHeight="1">
      <c r="A20" s="131">
        <v>5</v>
      </c>
      <c r="B20" s="133" t="s">
        <v>109</v>
      </c>
      <c r="C20" s="126"/>
      <c r="D20" s="143" t="s">
        <v>139</v>
      </c>
      <c r="E20" s="122" t="s">
        <v>99</v>
      </c>
      <c r="F20" s="26" t="s">
        <v>71</v>
      </c>
      <c r="G20" s="20">
        <v>200000</v>
      </c>
      <c r="H20" s="34" t="s">
        <v>98</v>
      </c>
      <c r="I20" s="34" t="s">
        <v>26</v>
      </c>
      <c r="J20" s="46" t="s">
        <v>86</v>
      </c>
      <c r="K20" s="56">
        <v>41320</v>
      </c>
      <c r="L20" s="19">
        <v>41333</v>
      </c>
      <c r="M20" s="19">
        <v>41352</v>
      </c>
      <c r="N20" s="19">
        <v>41366</v>
      </c>
      <c r="O20" s="19">
        <v>41380</v>
      </c>
      <c r="P20" s="36" t="s">
        <v>89</v>
      </c>
      <c r="Q20" s="36" t="s">
        <v>89</v>
      </c>
      <c r="R20" s="19">
        <v>41399</v>
      </c>
      <c r="S20" s="19">
        <v>41409</v>
      </c>
      <c r="T20" s="66">
        <v>41424</v>
      </c>
      <c r="U20" s="19">
        <v>41789</v>
      </c>
      <c r="V20" s="57"/>
    </row>
    <row r="21" spans="1:22" ht="29.25" customHeight="1">
      <c r="A21" s="135"/>
      <c r="B21" s="128"/>
      <c r="C21" s="126"/>
      <c r="D21" s="144"/>
      <c r="E21" s="123"/>
      <c r="F21" s="27" t="s">
        <v>58</v>
      </c>
      <c r="G21" s="20"/>
      <c r="H21" s="33"/>
      <c r="I21" s="33"/>
      <c r="J21" s="48"/>
      <c r="K21" s="35"/>
      <c r="L21" s="32"/>
      <c r="M21" s="32"/>
      <c r="N21" s="32"/>
      <c r="O21" s="32"/>
      <c r="P21" s="32"/>
      <c r="Q21" s="32"/>
      <c r="R21" s="32"/>
      <c r="S21" s="32"/>
      <c r="T21" s="67"/>
      <c r="U21" s="32"/>
      <c r="V21" s="57"/>
    </row>
    <row r="22" spans="1:22" ht="29.25" customHeight="1">
      <c r="A22" s="135">
        <v>6</v>
      </c>
      <c r="B22" s="133" t="s">
        <v>109</v>
      </c>
      <c r="C22" s="126"/>
      <c r="D22" s="145" t="s">
        <v>140</v>
      </c>
      <c r="E22" s="122" t="s">
        <v>165</v>
      </c>
      <c r="F22" s="26" t="s">
        <v>71</v>
      </c>
      <c r="G22" s="20">
        <v>50000</v>
      </c>
      <c r="H22" s="32" t="s">
        <v>98</v>
      </c>
      <c r="I22" s="32" t="s">
        <v>26</v>
      </c>
      <c r="J22" s="47" t="s">
        <v>86</v>
      </c>
      <c r="K22" s="56">
        <v>41320</v>
      </c>
      <c r="L22" s="19">
        <v>41333</v>
      </c>
      <c r="M22" s="19">
        <v>41352</v>
      </c>
      <c r="N22" s="19">
        <v>41366</v>
      </c>
      <c r="O22" s="19">
        <v>41380</v>
      </c>
      <c r="P22" s="36" t="s">
        <v>89</v>
      </c>
      <c r="Q22" s="36" t="s">
        <v>89</v>
      </c>
      <c r="R22" s="19">
        <v>41399</v>
      </c>
      <c r="S22" s="19">
        <v>41409</v>
      </c>
      <c r="T22" s="66">
        <v>41424</v>
      </c>
      <c r="U22" s="19">
        <v>41789</v>
      </c>
      <c r="V22" s="57"/>
    </row>
    <row r="23" spans="1:22" ht="29.25" customHeight="1">
      <c r="A23" s="138"/>
      <c r="B23" s="128"/>
      <c r="C23" s="126"/>
      <c r="D23" s="144"/>
      <c r="E23" s="123"/>
      <c r="F23" s="27" t="s">
        <v>58</v>
      </c>
      <c r="G23" s="20"/>
      <c r="H23" s="32"/>
      <c r="I23" s="32"/>
      <c r="J23" s="47"/>
      <c r="K23" s="35"/>
      <c r="L23" s="32"/>
      <c r="M23" s="32"/>
      <c r="N23" s="32"/>
      <c r="O23" s="32"/>
      <c r="P23" s="32"/>
      <c r="Q23" s="32"/>
      <c r="R23" s="32"/>
      <c r="S23" s="32"/>
      <c r="T23" s="67"/>
      <c r="U23" s="32"/>
      <c r="V23" s="57"/>
    </row>
    <row r="24" spans="1:22" ht="29.25" customHeight="1">
      <c r="A24" s="129">
        <v>7</v>
      </c>
      <c r="B24" s="142" t="s">
        <v>109</v>
      </c>
      <c r="C24" s="126"/>
      <c r="D24" s="122" t="s">
        <v>141</v>
      </c>
      <c r="E24" s="146" t="s">
        <v>164</v>
      </c>
      <c r="F24" s="26" t="s">
        <v>71</v>
      </c>
      <c r="G24" s="20">
        <v>50000</v>
      </c>
      <c r="H24" s="32" t="s">
        <v>98</v>
      </c>
      <c r="I24" s="32" t="s">
        <v>26</v>
      </c>
      <c r="J24" s="47" t="s">
        <v>86</v>
      </c>
      <c r="K24" s="56">
        <v>41522</v>
      </c>
      <c r="L24" s="19">
        <v>41536</v>
      </c>
      <c r="M24" s="19">
        <v>41550</v>
      </c>
      <c r="N24" s="19">
        <v>41581</v>
      </c>
      <c r="O24" s="19">
        <v>41595</v>
      </c>
      <c r="P24" s="36" t="s">
        <v>89</v>
      </c>
      <c r="Q24" s="36" t="s">
        <v>89</v>
      </c>
      <c r="R24" s="19">
        <v>41602</v>
      </c>
      <c r="S24" s="19">
        <v>41609</v>
      </c>
      <c r="T24" s="66">
        <v>41623</v>
      </c>
      <c r="U24" s="19">
        <v>42050</v>
      </c>
      <c r="V24" s="57"/>
    </row>
    <row r="25" spans="1:22" ht="29.25" customHeight="1" thickBot="1">
      <c r="A25" s="129"/>
      <c r="B25" s="128"/>
      <c r="C25" s="127"/>
      <c r="D25" s="123"/>
      <c r="E25" s="147"/>
      <c r="F25" s="27" t="s">
        <v>58</v>
      </c>
      <c r="G25" s="20"/>
      <c r="H25" s="32"/>
      <c r="I25" s="32"/>
      <c r="J25" s="88"/>
      <c r="K25" s="58"/>
      <c r="L25" s="51"/>
      <c r="M25" s="51"/>
      <c r="N25" s="51"/>
      <c r="O25" s="51"/>
      <c r="P25" s="51"/>
      <c r="Q25" s="51"/>
      <c r="R25" s="51"/>
      <c r="S25" s="51"/>
      <c r="T25" s="68"/>
      <c r="U25" s="51"/>
      <c r="V25" s="59"/>
    </row>
    <row r="26" spans="1:22" s="2" customFormat="1" ht="24.75" customHeight="1">
      <c r="A26" s="44" t="s">
        <v>112</v>
      </c>
      <c r="B26" s="37"/>
      <c r="C26" s="37"/>
      <c r="D26" s="37"/>
      <c r="E26" s="37"/>
      <c r="F26" s="37"/>
      <c r="G26" s="37"/>
      <c r="H26" s="37"/>
      <c r="I26" s="37"/>
      <c r="J26" s="45"/>
      <c r="K26" s="44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45"/>
    </row>
    <row r="27" spans="1:22" ht="19.5" customHeight="1">
      <c r="A27" s="138">
        <v>8</v>
      </c>
      <c r="B27" s="133" t="s">
        <v>134</v>
      </c>
      <c r="C27" s="125" t="s">
        <v>132</v>
      </c>
      <c r="D27" s="123" t="s">
        <v>143</v>
      </c>
      <c r="E27" s="128" t="s">
        <v>100</v>
      </c>
      <c r="F27" s="25" t="s">
        <v>71</v>
      </c>
      <c r="G27" s="22">
        <f>0.048*1000000</f>
        <v>48000</v>
      </c>
      <c r="H27" s="34" t="s">
        <v>98</v>
      </c>
      <c r="I27" s="34" t="s">
        <v>26</v>
      </c>
      <c r="J27" s="46" t="s">
        <v>86</v>
      </c>
      <c r="K27" s="56">
        <v>41100</v>
      </c>
      <c r="L27" s="19">
        <v>41114</v>
      </c>
      <c r="M27" s="19">
        <v>41145</v>
      </c>
      <c r="N27" s="19">
        <v>41159</v>
      </c>
      <c r="O27" s="19">
        <v>41173</v>
      </c>
      <c r="P27" s="36" t="s">
        <v>89</v>
      </c>
      <c r="Q27" s="36" t="s">
        <v>89</v>
      </c>
      <c r="R27" s="19">
        <v>41180</v>
      </c>
      <c r="S27" s="19">
        <v>41194</v>
      </c>
      <c r="T27" s="66">
        <v>41208</v>
      </c>
      <c r="U27" s="19">
        <v>42551</v>
      </c>
      <c r="V27" s="57"/>
    </row>
    <row r="28" spans="1:22" ht="21.75" customHeight="1">
      <c r="A28" s="131"/>
      <c r="B28" s="128"/>
      <c r="C28" s="126"/>
      <c r="D28" s="132"/>
      <c r="E28" s="129"/>
      <c r="F28" s="26" t="s">
        <v>58</v>
      </c>
      <c r="G28" s="20"/>
      <c r="H28" s="32"/>
      <c r="I28" s="32"/>
      <c r="J28" s="47"/>
      <c r="K28" s="112">
        <v>41100</v>
      </c>
      <c r="L28" s="19">
        <v>41115</v>
      </c>
      <c r="M28" s="100"/>
      <c r="N28" s="100">
        <v>41138</v>
      </c>
      <c r="O28" s="100"/>
      <c r="P28" s="100"/>
      <c r="Q28" s="100"/>
      <c r="R28" s="100">
        <v>41149</v>
      </c>
      <c r="S28" s="100">
        <v>41152</v>
      </c>
      <c r="T28" s="100">
        <v>41153</v>
      </c>
      <c r="U28" s="100">
        <v>41274</v>
      </c>
      <c r="V28" s="57"/>
    </row>
    <row r="29" spans="1:22" ht="17.25" customHeight="1">
      <c r="A29" s="131">
        <v>9</v>
      </c>
      <c r="B29" s="133" t="s">
        <v>134</v>
      </c>
      <c r="C29" s="126"/>
      <c r="D29" s="132" t="s">
        <v>144</v>
      </c>
      <c r="E29" s="129" t="s">
        <v>101</v>
      </c>
      <c r="F29" s="26" t="s">
        <v>71</v>
      </c>
      <c r="G29" s="22">
        <v>48000</v>
      </c>
      <c r="H29" s="34" t="s">
        <v>98</v>
      </c>
      <c r="I29" s="34" t="s">
        <v>26</v>
      </c>
      <c r="J29" s="46" t="s">
        <v>86</v>
      </c>
      <c r="K29" s="56">
        <v>41253</v>
      </c>
      <c r="L29" s="19">
        <v>41267</v>
      </c>
      <c r="M29" s="19">
        <v>41298</v>
      </c>
      <c r="N29" s="19">
        <v>41306</v>
      </c>
      <c r="O29" s="19">
        <v>41315</v>
      </c>
      <c r="P29" s="36" t="s">
        <v>89</v>
      </c>
      <c r="Q29" s="36" t="s">
        <v>89</v>
      </c>
      <c r="R29" s="19">
        <v>41317</v>
      </c>
      <c r="S29" s="19">
        <v>41320</v>
      </c>
      <c r="T29" s="66">
        <v>41325</v>
      </c>
      <c r="U29" s="19">
        <v>42551</v>
      </c>
      <c r="V29" s="57"/>
    </row>
    <row r="30" spans="1:22" ht="24.75" customHeight="1">
      <c r="A30" s="131"/>
      <c r="B30" s="128"/>
      <c r="C30" s="126"/>
      <c r="D30" s="132"/>
      <c r="E30" s="129"/>
      <c r="F30" s="26" t="s">
        <v>58</v>
      </c>
      <c r="G30" s="20"/>
      <c r="H30" s="32"/>
      <c r="I30" s="32"/>
      <c r="J30" s="47"/>
      <c r="K30" s="35"/>
      <c r="L30" s="101"/>
      <c r="M30" s="100"/>
      <c r="N30" s="100"/>
      <c r="O30" s="100"/>
      <c r="P30" s="100"/>
      <c r="Q30" s="100"/>
      <c r="R30" s="100"/>
      <c r="S30" s="100"/>
      <c r="T30" s="100"/>
      <c r="U30" s="100"/>
      <c r="V30" s="57"/>
    </row>
    <row r="31" spans="1:22" ht="18.75" customHeight="1">
      <c r="A31" s="131">
        <v>10</v>
      </c>
      <c r="B31" s="133" t="s">
        <v>134</v>
      </c>
      <c r="C31" s="126"/>
      <c r="D31" s="132" t="s">
        <v>145</v>
      </c>
      <c r="E31" s="122" t="s">
        <v>117</v>
      </c>
      <c r="F31" s="26" t="s">
        <v>71</v>
      </c>
      <c r="G31" s="20">
        <f>0.0336*1000000</f>
        <v>33600</v>
      </c>
      <c r="H31" s="34" t="s">
        <v>98</v>
      </c>
      <c r="I31" s="34" t="s">
        <v>26</v>
      </c>
      <c r="J31" s="46" t="s">
        <v>105</v>
      </c>
      <c r="K31" s="56">
        <v>41253</v>
      </c>
      <c r="L31" s="19">
        <v>41267</v>
      </c>
      <c r="M31" s="19">
        <v>41298</v>
      </c>
      <c r="N31" s="19">
        <v>41306</v>
      </c>
      <c r="O31" s="19">
        <v>41315</v>
      </c>
      <c r="P31" s="36" t="s">
        <v>89</v>
      </c>
      <c r="Q31" s="36" t="s">
        <v>89</v>
      </c>
      <c r="R31" s="19">
        <v>41317</v>
      </c>
      <c r="S31" s="19">
        <v>41320</v>
      </c>
      <c r="T31" s="66">
        <v>41325</v>
      </c>
      <c r="U31" s="19">
        <v>42551</v>
      </c>
      <c r="V31" s="57"/>
    </row>
    <row r="32" spans="1:22" ht="27" customHeight="1">
      <c r="A32" s="131"/>
      <c r="B32" s="128"/>
      <c r="C32" s="126"/>
      <c r="D32" s="132"/>
      <c r="E32" s="123"/>
      <c r="F32" s="26" t="s">
        <v>58</v>
      </c>
      <c r="G32" s="20"/>
      <c r="H32" s="32"/>
      <c r="I32" s="32"/>
      <c r="J32" s="47"/>
      <c r="K32" s="35"/>
      <c r="L32" s="32"/>
      <c r="M32" s="32"/>
      <c r="N32" s="32"/>
      <c r="O32" s="32"/>
      <c r="P32" s="32"/>
      <c r="Q32" s="32"/>
      <c r="R32" s="32"/>
      <c r="S32" s="32"/>
      <c r="T32" s="67"/>
      <c r="U32" s="32"/>
      <c r="V32" s="57"/>
    </row>
    <row r="33" spans="1:22" ht="22.5" customHeight="1">
      <c r="A33" s="131">
        <v>11</v>
      </c>
      <c r="B33" s="133" t="s">
        <v>134</v>
      </c>
      <c r="C33" s="126"/>
      <c r="D33" s="132" t="s">
        <v>162</v>
      </c>
      <c r="E33" s="122" t="s">
        <v>189</v>
      </c>
      <c r="F33" s="26" t="s">
        <v>71</v>
      </c>
      <c r="G33" s="22">
        <v>48000</v>
      </c>
      <c r="H33" s="34" t="s">
        <v>98</v>
      </c>
      <c r="I33" s="34" t="s">
        <v>26</v>
      </c>
      <c r="J33" s="46" t="s">
        <v>105</v>
      </c>
      <c r="K33" s="56">
        <v>41253</v>
      </c>
      <c r="L33" s="19">
        <v>41267</v>
      </c>
      <c r="M33" s="19">
        <v>41298</v>
      </c>
      <c r="N33" s="19">
        <v>41306</v>
      </c>
      <c r="O33" s="19">
        <v>41315</v>
      </c>
      <c r="P33" s="36" t="s">
        <v>89</v>
      </c>
      <c r="Q33" s="36" t="s">
        <v>89</v>
      </c>
      <c r="R33" s="19">
        <v>41317</v>
      </c>
      <c r="S33" s="19">
        <v>41320</v>
      </c>
      <c r="T33" s="66">
        <v>41325</v>
      </c>
      <c r="U33" s="19">
        <v>42551</v>
      </c>
      <c r="V33" s="57"/>
    </row>
    <row r="34" spans="1:22" ht="30.75" customHeight="1">
      <c r="A34" s="131"/>
      <c r="B34" s="128"/>
      <c r="C34" s="126"/>
      <c r="D34" s="132"/>
      <c r="E34" s="123"/>
      <c r="F34" s="26" t="s">
        <v>58</v>
      </c>
      <c r="G34" s="20"/>
      <c r="H34" s="32"/>
      <c r="I34" s="32"/>
      <c r="J34" s="47"/>
      <c r="K34" s="35"/>
      <c r="L34" s="32"/>
      <c r="M34" s="32"/>
      <c r="N34" s="32"/>
      <c r="O34" s="32"/>
      <c r="P34" s="32"/>
      <c r="Q34" s="32"/>
      <c r="R34" s="32"/>
      <c r="S34" s="32"/>
      <c r="T34" s="67"/>
      <c r="U34" s="32"/>
      <c r="V34" s="57"/>
    </row>
    <row r="35" spans="1:22" ht="18" customHeight="1">
      <c r="A35" s="131">
        <v>12</v>
      </c>
      <c r="B35" s="133" t="s">
        <v>134</v>
      </c>
      <c r="C35" s="126"/>
      <c r="D35" s="132" t="s">
        <v>163</v>
      </c>
      <c r="E35" s="122" t="s">
        <v>116</v>
      </c>
      <c r="F35" s="26" t="s">
        <v>71</v>
      </c>
      <c r="G35" s="20">
        <v>33600</v>
      </c>
      <c r="H35" s="32" t="s">
        <v>98</v>
      </c>
      <c r="I35" s="32" t="s">
        <v>26</v>
      </c>
      <c r="J35" s="47" t="s">
        <v>105</v>
      </c>
      <c r="K35" s="56">
        <v>41253</v>
      </c>
      <c r="L35" s="19">
        <v>41267</v>
      </c>
      <c r="M35" s="19">
        <v>41298</v>
      </c>
      <c r="N35" s="19">
        <v>41306</v>
      </c>
      <c r="O35" s="19">
        <v>41315</v>
      </c>
      <c r="P35" s="36" t="s">
        <v>89</v>
      </c>
      <c r="Q35" s="36" t="s">
        <v>89</v>
      </c>
      <c r="R35" s="19">
        <v>41317</v>
      </c>
      <c r="S35" s="19">
        <v>41320</v>
      </c>
      <c r="T35" s="66">
        <v>41325</v>
      </c>
      <c r="U35" s="19">
        <v>42551</v>
      </c>
      <c r="V35" s="57"/>
    </row>
    <row r="36" spans="1:22" ht="27.75" customHeight="1" thickBot="1">
      <c r="A36" s="139"/>
      <c r="B36" s="140"/>
      <c r="C36" s="136"/>
      <c r="D36" s="141"/>
      <c r="E36" s="124"/>
      <c r="F36" s="49" t="s">
        <v>58</v>
      </c>
      <c r="G36" s="50"/>
      <c r="H36" s="51"/>
      <c r="I36" s="51"/>
      <c r="J36" s="52"/>
      <c r="K36" s="58"/>
      <c r="L36" s="51"/>
      <c r="M36" s="51"/>
      <c r="N36" s="51"/>
      <c r="O36" s="51"/>
      <c r="P36" s="51"/>
      <c r="Q36" s="51"/>
      <c r="R36" s="51"/>
      <c r="S36" s="51"/>
      <c r="T36" s="68"/>
      <c r="U36" s="51"/>
      <c r="V36" s="59"/>
    </row>
    <row r="37" spans="1:22">
      <c r="D37" s="3"/>
    </row>
    <row r="38" spans="1:22">
      <c r="D38" s="3"/>
      <c r="G38" s="17"/>
    </row>
    <row r="39" spans="1:22">
      <c r="D39" s="3"/>
      <c r="G39" s="16"/>
    </row>
  </sheetData>
  <customSheetViews>
    <customSheetView guid="{654DCB85-0D65-441A-8042-108BA5EFF8E3}" scale="80" showGridLines="0" fitToPage="1" topLeftCell="B19">
      <selection activeCell="K24" sqref="K24"/>
      <pageMargins left="0.21" right="0.23" top="0.49" bottom="1" header="0.28999999999999998" footer="0.5"/>
      <pageSetup scale="44" orientation="landscape" r:id="rId1"/>
      <headerFooter alignWithMargins="0"/>
    </customSheetView>
    <customSheetView guid="{83A1A438-B2EF-41C6-919A-52E026D3192F}" scale="80" showGridLines="0" fitToPage="1" topLeftCell="A21">
      <selection activeCell="E37" sqref="E37"/>
      <pageMargins left="0.21" right="0.23" top="0.49" bottom="1" header="0.28999999999999998" footer="0.5"/>
      <pageSetup scale="44" orientation="landscape" r:id="rId2"/>
      <headerFooter alignWithMargins="0"/>
    </customSheetView>
    <customSheetView guid="{06650C88-FED3-4771-B2D1-B8AFFC5C5CD7}" scale="80" showGridLines="0" fitToPage="1" topLeftCell="A13">
      <selection activeCell="C29" sqref="C29:C30"/>
      <pageMargins left="0.21" right="0.23" top="0.49" bottom="1" header="0.28999999999999998" footer="0.5"/>
      <pageSetup scale="44" orientation="landscape" r:id="rId3"/>
      <headerFooter alignWithMargins="0"/>
    </customSheetView>
  </customSheetViews>
  <mergeCells count="56">
    <mergeCell ref="A1:V1"/>
    <mergeCell ref="A2:V2"/>
    <mergeCell ref="A4:V4"/>
    <mergeCell ref="A6:V6"/>
    <mergeCell ref="E24:E25"/>
    <mergeCell ref="A24:A25"/>
    <mergeCell ref="A12:A13"/>
    <mergeCell ref="B12:B13"/>
    <mergeCell ref="D12:D13"/>
    <mergeCell ref="E12:E13"/>
    <mergeCell ref="C12:C13"/>
    <mergeCell ref="D14:D15"/>
    <mergeCell ref="E14:E15"/>
    <mergeCell ref="C14:C15"/>
    <mergeCell ref="E18:E19"/>
    <mergeCell ref="D22:D23"/>
    <mergeCell ref="E16:E17"/>
    <mergeCell ref="E20:E21"/>
    <mergeCell ref="D20:D21"/>
    <mergeCell ref="E22:E23"/>
    <mergeCell ref="D18:D19"/>
    <mergeCell ref="D16:D17"/>
    <mergeCell ref="A16:A17"/>
    <mergeCell ref="A18:A19"/>
    <mergeCell ref="B16:B17"/>
    <mergeCell ref="B18:B19"/>
    <mergeCell ref="A14:A15"/>
    <mergeCell ref="B14:B15"/>
    <mergeCell ref="C16:C25"/>
    <mergeCell ref="D24:D25"/>
    <mergeCell ref="B20:B21"/>
    <mergeCell ref="A27:A28"/>
    <mergeCell ref="A20:A21"/>
    <mergeCell ref="B22:B23"/>
    <mergeCell ref="B24:B25"/>
    <mergeCell ref="A22:A23"/>
    <mergeCell ref="B33:B34"/>
    <mergeCell ref="E27:E28"/>
    <mergeCell ref="A31:A32"/>
    <mergeCell ref="A33:A34"/>
    <mergeCell ref="E33:E34"/>
    <mergeCell ref="D29:D30"/>
    <mergeCell ref="D31:D32"/>
    <mergeCell ref="E31:E32"/>
    <mergeCell ref="D33:D34"/>
    <mergeCell ref="B31:B32"/>
    <mergeCell ref="A35:A36"/>
    <mergeCell ref="E29:E30"/>
    <mergeCell ref="C27:C36"/>
    <mergeCell ref="D27:D28"/>
    <mergeCell ref="B27:B28"/>
    <mergeCell ref="A29:A30"/>
    <mergeCell ref="B29:B30"/>
    <mergeCell ref="B35:B36"/>
    <mergeCell ref="D35:D36"/>
    <mergeCell ref="E35:E36"/>
  </mergeCells>
  <phoneticPr fontId="2" type="noConversion"/>
  <pageMargins left="0.21" right="0.23" top="0.49" bottom="1" header="0.28999999999999998" footer="0.5"/>
  <pageSetup scale="44" orientation="landscape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8"/>
  <sheetViews>
    <sheetView showGridLines="0" topLeftCell="C19" zoomScale="80" zoomScaleNormal="80" workbookViewId="0">
      <selection activeCell="L36" sqref="L36:Q36"/>
    </sheetView>
  </sheetViews>
  <sheetFormatPr defaultRowHeight="12.75"/>
  <cols>
    <col min="1" max="1" width="7.85546875" style="1" customWidth="1"/>
    <col min="2" max="2" width="21.42578125" style="1" customWidth="1"/>
    <col min="3" max="3" width="17.42578125" style="1" customWidth="1"/>
    <col min="4" max="4" width="11.42578125" style="1" customWidth="1"/>
    <col min="5" max="5" width="30.85546875" style="1" customWidth="1"/>
    <col min="6" max="6" width="12.42578125" style="1" customWidth="1"/>
    <col min="7" max="7" width="13.5703125" style="17" customWidth="1"/>
    <col min="8" max="8" width="8.5703125" style="1" customWidth="1"/>
    <col min="9" max="9" width="13.42578125" style="1" customWidth="1"/>
    <col min="10" max="10" width="13.7109375" style="1" customWidth="1"/>
    <col min="11" max="11" width="13" style="1" customWidth="1"/>
    <col min="12" max="12" width="10.85546875" style="1" customWidth="1"/>
    <col min="13" max="13" width="11.7109375" style="1" customWidth="1"/>
    <col min="14" max="14" width="11.42578125" style="1" customWidth="1"/>
    <col min="15" max="15" width="12.28515625" style="1" customWidth="1"/>
    <col min="16" max="16" width="12.140625" style="1" customWidth="1"/>
    <col min="17" max="17" width="12.5703125" style="1" customWidth="1"/>
    <col min="18" max="18" width="12.42578125" style="1" customWidth="1"/>
    <col min="19" max="16384" width="9.140625" style="1"/>
  </cols>
  <sheetData>
    <row r="1" spans="1:21">
      <c r="A1" s="137" t="s">
        <v>82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</row>
    <row r="2" spans="1:21">
      <c r="A2" s="137" t="s">
        <v>83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</row>
    <row r="3" spans="1:21">
      <c r="B3" s="87"/>
      <c r="C3" s="96"/>
    </row>
    <row r="4" spans="1:21">
      <c r="A4" s="137" t="s">
        <v>84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</row>
    <row r="5" spans="1:21">
      <c r="A5" s="137" t="s">
        <v>85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</row>
    <row r="6" spans="1:21">
      <c r="A6" s="152" t="str">
        <f ca="1">'1. Consulting Firms'!A6:V6</f>
        <v>(Date of PP:11.03.2012; Update No.05.12.2012; Date of WB NOL:                 )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</row>
    <row r="7" spans="1:21">
      <c r="A7" s="152" t="s">
        <v>56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</row>
    <row r="8" spans="1:21" s="4" customFormat="1" ht="13.5" thickBot="1">
      <c r="A8" s="2"/>
      <c r="B8" s="2"/>
      <c r="C8" s="2"/>
      <c r="D8" s="2"/>
      <c r="E8" s="2"/>
      <c r="F8" s="2"/>
      <c r="G8" s="71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1"/>
      <c r="T8" s="1"/>
      <c r="U8" s="1"/>
    </row>
    <row r="9" spans="1:21" s="4" customFormat="1" ht="52.5" customHeight="1">
      <c r="A9" s="38" t="s">
        <v>33</v>
      </c>
      <c r="B9" s="39" t="s">
        <v>106</v>
      </c>
      <c r="C9" s="39" t="s">
        <v>35</v>
      </c>
      <c r="D9" s="39" t="s">
        <v>39</v>
      </c>
      <c r="E9" s="40" t="s">
        <v>40</v>
      </c>
      <c r="F9" s="41" t="s">
        <v>42</v>
      </c>
      <c r="G9" s="72" t="s">
        <v>0</v>
      </c>
      <c r="H9" s="40" t="s">
        <v>9</v>
      </c>
      <c r="I9" s="42" t="s">
        <v>8</v>
      </c>
      <c r="J9" s="53" t="s">
        <v>2</v>
      </c>
      <c r="K9" s="40" t="s">
        <v>1</v>
      </c>
      <c r="L9" s="40" t="s">
        <v>3</v>
      </c>
      <c r="M9" s="40" t="s">
        <v>4</v>
      </c>
      <c r="N9" s="40" t="s">
        <v>10</v>
      </c>
      <c r="O9" s="40" t="s">
        <v>5</v>
      </c>
      <c r="P9" s="40" t="s">
        <v>6</v>
      </c>
      <c r="Q9" s="40" t="s">
        <v>7</v>
      </c>
      <c r="R9" s="42" t="s">
        <v>31</v>
      </c>
      <c r="S9" s="1"/>
      <c r="T9" s="1"/>
      <c r="U9" s="1"/>
    </row>
    <row r="10" spans="1:21" s="7" customFormat="1" ht="66.75" customHeight="1">
      <c r="A10" s="73" t="s">
        <v>34</v>
      </c>
      <c r="B10" s="9" t="s">
        <v>107</v>
      </c>
      <c r="C10" s="9" t="s">
        <v>36</v>
      </c>
      <c r="D10" s="9" t="s">
        <v>38</v>
      </c>
      <c r="E10" s="10" t="s">
        <v>41</v>
      </c>
      <c r="F10" s="8" t="s">
        <v>43</v>
      </c>
      <c r="G10" s="28" t="s">
        <v>44</v>
      </c>
      <c r="H10" s="10" t="s">
        <v>45</v>
      </c>
      <c r="I10" s="74" t="s">
        <v>46</v>
      </c>
      <c r="J10" s="79" t="s">
        <v>47</v>
      </c>
      <c r="K10" s="10" t="s">
        <v>48</v>
      </c>
      <c r="L10" s="10" t="s">
        <v>49</v>
      </c>
      <c r="M10" s="10" t="s">
        <v>50</v>
      </c>
      <c r="N10" s="10" t="s">
        <v>51</v>
      </c>
      <c r="O10" s="10" t="s">
        <v>52</v>
      </c>
      <c r="P10" s="10" t="s">
        <v>53</v>
      </c>
      <c r="Q10" s="10" t="s">
        <v>54</v>
      </c>
      <c r="R10" s="80" t="s">
        <v>55</v>
      </c>
      <c r="S10" s="4"/>
      <c r="T10" s="4"/>
      <c r="U10" s="4"/>
    </row>
    <row r="11" spans="1:21" ht="18.75" customHeight="1">
      <c r="A11" s="75" t="s">
        <v>103</v>
      </c>
      <c r="B11" s="60"/>
      <c r="C11" s="60"/>
      <c r="D11" s="60"/>
      <c r="E11" s="60"/>
      <c r="F11" s="60"/>
      <c r="G11" s="60"/>
      <c r="H11" s="60"/>
      <c r="I11" s="76"/>
      <c r="J11" s="75"/>
      <c r="K11" s="60"/>
      <c r="L11" s="60"/>
      <c r="M11" s="60"/>
      <c r="N11" s="60"/>
      <c r="O11" s="60"/>
      <c r="P11" s="60"/>
      <c r="Q11" s="60"/>
      <c r="R11" s="76"/>
      <c r="S11" s="7"/>
      <c r="T11" s="7"/>
      <c r="U11" s="7"/>
    </row>
    <row r="12" spans="1:21" ht="51.75" customHeight="1">
      <c r="A12" s="131">
        <v>1</v>
      </c>
      <c r="B12" s="122" t="s">
        <v>108</v>
      </c>
      <c r="C12" s="153" t="s">
        <v>122</v>
      </c>
      <c r="D12" s="155" t="s">
        <v>146</v>
      </c>
      <c r="E12" s="122" t="s">
        <v>173</v>
      </c>
      <c r="F12" s="61" t="s">
        <v>57</v>
      </c>
      <c r="G12" s="20">
        <v>500000</v>
      </c>
      <c r="H12" s="32" t="s">
        <v>23</v>
      </c>
      <c r="I12" s="47" t="s">
        <v>86</v>
      </c>
      <c r="J12" s="56">
        <v>41426</v>
      </c>
      <c r="K12" s="19">
        <v>41440</v>
      </c>
      <c r="L12" s="19">
        <v>41454</v>
      </c>
      <c r="M12" s="19">
        <v>41516</v>
      </c>
      <c r="N12" s="19">
        <v>41545</v>
      </c>
      <c r="O12" s="19">
        <v>41559</v>
      </c>
      <c r="P12" s="66">
        <v>41580</v>
      </c>
      <c r="Q12" s="19">
        <v>41945</v>
      </c>
      <c r="R12" s="57"/>
    </row>
    <row r="13" spans="1:21" ht="48.75" customHeight="1">
      <c r="A13" s="131"/>
      <c r="B13" s="123"/>
      <c r="C13" s="154"/>
      <c r="D13" s="156"/>
      <c r="E13" s="123"/>
      <c r="F13" s="62" t="s">
        <v>58</v>
      </c>
      <c r="G13" s="20"/>
      <c r="H13" s="32"/>
      <c r="I13" s="47"/>
      <c r="J13" s="81"/>
      <c r="K13" s="21"/>
      <c r="L13" s="21"/>
      <c r="M13" s="21"/>
      <c r="N13" s="21"/>
      <c r="O13" s="21"/>
      <c r="P13" s="69"/>
      <c r="Q13" s="21"/>
      <c r="R13" s="57"/>
    </row>
    <row r="14" spans="1:21" ht="32.25" customHeight="1">
      <c r="A14" s="131">
        <v>2</v>
      </c>
      <c r="B14" s="122" t="s">
        <v>142</v>
      </c>
      <c r="C14" s="125" t="s">
        <v>123</v>
      </c>
      <c r="D14" s="155" t="s">
        <v>147</v>
      </c>
      <c r="E14" s="122" t="s">
        <v>174</v>
      </c>
      <c r="F14" s="62" t="s">
        <v>57</v>
      </c>
      <c r="G14" s="20">
        <v>600000</v>
      </c>
      <c r="H14" s="32" t="s">
        <v>23</v>
      </c>
      <c r="I14" s="47" t="s">
        <v>86</v>
      </c>
      <c r="J14" s="56">
        <v>41374</v>
      </c>
      <c r="K14" s="19">
        <v>41388</v>
      </c>
      <c r="L14" s="19">
        <v>41402</v>
      </c>
      <c r="M14" s="19">
        <v>41464</v>
      </c>
      <c r="N14" s="19">
        <v>41495</v>
      </c>
      <c r="O14" s="19">
        <v>41509</v>
      </c>
      <c r="P14" s="66">
        <v>41530</v>
      </c>
      <c r="Q14" s="19">
        <v>41895</v>
      </c>
      <c r="R14" s="57"/>
    </row>
    <row r="15" spans="1:21" ht="63.75" customHeight="1">
      <c r="A15" s="131"/>
      <c r="B15" s="123"/>
      <c r="C15" s="127"/>
      <c r="D15" s="156"/>
      <c r="E15" s="123"/>
      <c r="F15" s="62" t="s">
        <v>58</v>
      </c>
      <c r="G15" s="20"/>
      <c r="H15" s="32"/>
      <c r="I15" s="47"/>
      <c r="J15" s="81"/>
      <c r="K15" s="21"/>
      <c r="L15" s="21"/>
      <c r="M15" s="21"/>
      <c r="N15" s="21"/>
      <c r="O15" s="21"/>
      <c r="P15" s="69"/>
      <c r="Q15" s="21"/>
      <c r="R15" s="57"/>
    </row>
    <row r="16" spans="1:21" ht="36.75" customHeight="1">
      <c r="A16" s="131">
        <v>3</v>
      </c>
      <c r="B16" s="122" t="s">
        <v>161</v>
      </c>
      <c r="C16" s="125" t="s">
        <v>124</v>
      </c>
      <c r="D16" s="155" t="s">
        <v>148</v>
      </c>
      <c r="E16" s="122" t="s">
        <v>175</v>
      </c>
      <c r="F16" s="62" t="s">
        <v>57</v>
      </c>
      <c r="G16" s="20">
        <v>300000</v>
      </c>
      <c r="H16" s="32" t="s">
        <v>23</v>
      </c>
      <c r="I16" s="47" t="s">
        <v>86</v>
      </c>
      <c r="J16" s="56">
        <v>41426</v>
      </c>
      <c r="K16" s="19">
        <v>41440</v>
      </c>
      <c r="L16" s="19">
        <v>41454</v>
      </c>
      <c r="M16" s="19">
        <v>41516</v>
      </c>
      <c r="N16" s="19">
        <v>41545</v>
      </c>
      <c r="O16" s="19">
        <v>41559</v>
      </c>
      <c r="P16" s="66">
        <v>41580</v>
      </c>
      <c r="Q16" s="19">
        <v>41945</v>
      </c>
      <c r="R16" s="89"/>
    </row>
    <row r="17" spans="1:18" ht="47.25" customHeight="1">
      <c r="A17" s="131"/>
      <c r="B17" s="123"/>
      <c r="C17" s="126"/>
      <c r="D17" s="156"/>
      <c r="E17" s="123"/>
      <c r="F17" s="62" t="s">
        <v>58</v>
      </c>
      <c r="G17" s="20"/>
      <c r="H17" s="32"/>
      <c r="I17" s="47"/>
      <c r="J17" s="81"/>
      <c r="K17" s="21"/>
      <c r="L17" s="21"/>
      <c r="M17" s="21"/>
      <c r="N17" s="21"/>
      <c r="O17" s="21"/>
      <c r="P17" s="69"/>
      <c r="Q17" s="21"/>
      <c r="R17" s="57"/>
    </row>
    <row r="18" spans="1:18" ht="30.75" customHeight="1">
      <c r="A18" s="131">
        <v>4</v>
      </c>
      <c r="B18" s="133" t="s">
        <v>109</v>
      </c>
      <c r="C18" s="126"/>
      <c r="D18" s="155" t="s">
        <v>149</v>
      </c>
      <c r="E18" s="122" t="s">
        <v>168</v>
      </c>
      <c r="F18" s="62" t="s">
        <v>57</v>
      </c>
      <c r="G18" s="20">
        <v>1950000</v>
      </c>
      <c r="H18" s="32" t="s">
        <v>23</v>
      </c>
      <c r="I18" s="47" t="s">
        <v>86</v>
      </c>
      <c r="J18" s="56">
        <v>41456</v>
      </c>
      <c r="K18" s="19">
        <v>41470</v>
      </c>
      <c r="L18" s="19">
        <v>41484</v>
      </c>
      <c r="M18" s="19">
        <v>41546</v>
      </c>
      <c r="N18" s="19">
        <v>41575</v>
      </c>
      <c r="O18" s="19">
        <v>41589</v>
      </c>
      <c r="P18" s="66">
        <v>41610</v>
      </c>
      <c r="Q18" s="19">
        <v>41975</v>
      </c>
      <c r="R18" s="57"/>
    </row>
    <row r="19" spans="1:18" ht="24" customHeight="1">
      <c r="A19" s="131"/>
      <c r="B19" s="128"/>
      <c r="C19" s="126"/>
      <c r="D19" s="156"/>
      <c r="E19" s="123"/>
      <c r="F19" s="62" t="s">
        <v>58</v>
      </c>
      <c r="G19" s="20"/>
      <c r="H19" s="32"/>
      <c r="I19" s="47"/>
      <c r="J19" s="81"/>
      <c r="K19" s="21"/>
      <c r="L19" s="21"/>
      <c r="M19" s="21"/>
      <c r="N19" s="21"/>
      <c r="O19" s="21"/>
      <c r="P19" s="69"/>
      <c r="Q19" s="21"/>
      <c r="R19" s="57"/>
    </row>
    <row r="20" spans="1:18" ht="21" customHeight="1">
      <c r="A20" s="131">
        <v>5</v>
      </c>
      <c r="B20" s="133" t="s">
        <v>109</v>
      </c>
      <c r="C20" s="126"/>
      <c r="D20" s="155" t="s">
        <v>150</v>
      </c>
      <c r="E20" s="122" t="s">
        <v>169</v>
      </c>
      <c r="F20" s="62" t="s">
        <v>57</v>
      </c>
      <c r="G20" s="20">
        <v>1450000</v>
      </c>
      <c r="H20" s="32" t="s">
        <v>23</v>
      </c>
      <c r="I20" s="47" t="s">
        <v>86</v>
      </c>
      <c r="J20" s="56">
        <v>41561</v>
      </c>
      <c r="K20" s="19">
        <v>41575</v>
      </c>
      <c r="L20" s="19">
        <v>41589</v>
      </c>
      <c r="M20" s="19">
        <v>41651</v>
      </c>
      <c r="N20" s="19">
        <v>41680</v>
      </c>
      <c r="O20" s="19">
        <v>41694</v>
      </c>
      <c r="P20" s="66">
        <v>41715</v>
      </c>
      <c r="Q20" s="19">
        <v>42080</v>
      </c>
      <c r="R20" s="57"/>
    </row>
    <row r="21" spans="1:18" ht="24" customHeight="1">
      <c r="A21" s="131"/>
      <c r="B21" s="128"/>
      <c r="C21" s="127"/>
      <c r="D21" s="156"/>
      <c r="E21" s="123"/>
      <c r="F21" s="64" t="s">
        <v>58</v>
      </c>
      <c r="G21" s="20"/>
      <c r="H21" s="32"/>
      <c r="I21" s="47"/>
      <c r="J21" s="81"/>
      <c r="K21" s="21"/>
      <c r="L21" s="21"/>
      <c r="M21" s="21"/>
      <c r="N21" s="21"/>
      <c r="O21" s="21"/>
      <c r="P21" s="69"/>
      <c r="Q21" s="21"/>
      <c r="R21" s="57"/>
    </row>
    <row r="22" spans="1:18" s="2" customFormat="1" ht="18" customHeight="1">
      <c r="A22" s="44" t="s">
        <v>104</v>
      </c>
      <c r="B22" s="37"/>
      <c r="C22" s="37"/>
      <c r="D22" s="37"/>
      <c r="E22" s="37"/>
      <c r="F22" s="37"/>
      <c r="G22" s="37"/>
      <c r="H22" s="37"/>
      <c r="I22" s="45"/>
      <c r="J22" s="44"/>
      <c r="K22" s="37"/>
      <c r="L22" s="37"/>
      <c r="M22" s="37"/>
      <c r="N22" s="37"/>
      <c r="O22" s="37"/>
      <c r="P22" s="37"/>
      <c r="Q22" s="37"/>
      <c r="R22" s="45"/>
    </row>
    <row r="23" spans="1:18" ht="27" customHeight="1">
      <c r="A23" s="131">
        <v>6</v>
      </c>
      <c r="B23" s="133" t="s">
        <v>160</v>
      </c>
      <c r="C23" s="125" t="s">
        <v>125</v>
      </c>
      <c r="D23" s="128" t="s">
        <v>151</v>
      </c>
      <c r="E23" s="122" t="s">
        <v>187</v>
      </c>
      <c r="F23" s="61" t="s">
        <v>57</v>
      </c>
      <c r="G23" s="20">
        <v>125000</v>
      </c>
      <c r="H23" s="32" t="s">
        <v>24</v>
      </c>
      <c r="I23" s="47" t="s">
        <v>86</v>
      </c>
      <c r="J23" s="82">
        <v>41275</v>
      </c>
      <c r="K23" s="63">
        <v>41289</v>
      </c>
      <c r="L23" s="63">
        <v>41303</v>
      </c>
      <c r="M23" s="63">
        <v>41320</v>
      </c>
      <c r="N23" s="63">
        <v>41348</v>
      </c>
      <c r="O23" s="63">
        <v>41355</v>
      </c>
      <c r="P23" s="70">
        <v>41364</v>
      </c>
      <c r="Q23" s="63">
        <v>41612</v>
      </c>
      <c r="R23" s="57"/>
    </row>
    <row r="24" spans="1:18" ht="32.25" customHeight="1">
      <c r="A24" s="131"/>
      <c r="B24" s="128"/>
      <c r="C24" s="127"/>
      <c r="D24" s="129"/>
      <c r="E24" s="123"/>
      <c r="F24" s="62" t="s">
        <v>58</v>
      </c>
      <c r="G24" s="20"/>
      <c r="H24" s="32"/>
      <c r="I24" s="47"/>
      <c r="J24" s="81"/>
      <c r="K24" s="21"/>
      <c r="L24" s="21"/>
      <c r="M24" s="21"/>
      <c r="N24" s="21"/>
      <c r="O24" s="21"/>
      <c r="P24" s="69"/>
      <c r="Q24" s="21"/>
      <c r="R24" s="57"/>
    </row>
    <row r="25" spans="1:18" ht="27.75" customHeight="1">
      <c r="A25" s="131">
        <v>7</v>
      </c>
      <c r="B25" s="133" t="s">
        <v>160</v>
      </c>
      <c r="C25" s="125" t="s">
        <v>126</v>
      </c>
      <c r="D25" s="128" t="s">
        <v>152</v>
      </c>
      <c r="E25" s="122" t="s">
        <v>188</v>
      </c>
      <c r="F25" s="62" t="s">
        <v>57</v>
      </c>
      <c r="G25" s="20">
        <v>150000</v>
      </c>
      <c r="H25" s="32" t="s">
        <v>24</v>
      </c>
      <c r="I25" s="47" t="s">
        <v>105</v>
      </c>
      <c r="J25" s="82">
        <v>41275</v>
      </c>
      <c r="K25" s="63">
        <v>41289</v>
      </c>
      <c r="L25" s="63">
        <v>41303</v>
      </c>
      <c r="M25" s="63">
        <v>41363</v>
      </c>
      <c r="N25" s="63">
        <v>41394</v>
      </c>
      <c r="O25" s="63">
        <v>41407</v>
      </c>
      <c r="P25" s="70">
        <v>41429</v>
      </c>
      <c r="Q25" s="63">
        <v>41977</v>
      </c>
      <c r="R25" s="57"/>
    </row>
    <row r="26" spans="1:18" ht="18.75" customHeight="1">
      <c r="A26" s="131"/>
      <c r="B26" s="128"/>
      <c r="C26" s="126"/>
      <c r="D26" s="129"/>
      <c r="E26" s="123"/>
      <c r="F26" s="64" t="s">
        <v>58</v>
      </c>
      <c r="G26" s="65"/>
      <c r="H26" s="32"/>
      <c r="I26" s="47"/>
      <c r="J26" s="81"/>
      <c r="K26" s="21"/>
      <c r="L26" s="21"/>
      <c r="M26" s="21"/>
      <c r="N26" s="21"/>
      <c r="O26" s="21"/>
      <c r="P26" s="69"/>
      <c r="Q26" s="21"/>
      <c r="R26" s="57"/>
    </row>
    <row r="27" spans="1:18" ht="20.25" customHeight="1">
      <c r="A27" s="131">
        <v>8</v>
      </c>
      <c r="B27" s="133" t="s">
        <v>160</v>
      </c>
      <c r="C27" s="126"/>
      <c r="D27" s="128" t="s">
        <v>157</v>
      </c>
      <c r="E27" s="122" t="s">
        <v>170</v>
      </c>
      <c r="F27" s="62" t="s">
        <v>57</v>
      </c>
      <c r="G27" s="20">
        <v>150000</v>
      </c>
      <c r="H27" s="32" t="s">
        <v>24</v>
      </c>
      <c r="I27" s="47" t="s">
        <v>86</v>
      </c>
      <c r="J27" s="82">
        <v>41275</v>
      </c>
      <c r="K27" s="63">
        <v>41289</v>
      </c>
      <c r="L27" s="63">
        <v>41303</v>
      </c>
      <c r="M27" s="63">
        <v>41363</v>
      </c>
      <c r="N27" s="63">
        <v>41394</v>
      </c>
      <c r="O27" s="63">
        <v>41407</v>
      </c>
      <c r="P27" s="70">
        <v>41429</v>
      </c>
      <c r="Q27" s="63">
        <v>41977</v>
      </c>
      <c r="R27" s="57"/>
    </row>
    <row r="28" spans="1:18" s="2" customFormat="1" ht="19.5" customHeight="1">
      <c r="A28" s="131"/>
      <c r="B28" s="128"/>
      <c r="C28" s="127"/>
      <c r="D28" s="129"/>
      <c r="E28" s="123"/>
      <c r="F28" s="64" t="s">
        <v>58</v>
      </c>
      <c r="G28" s="65"/>
      <c r="H28" s="32"/>
      <c r="I28" s="47"/>
      <c r="J28" s="81"/>
      <c r="K28" s="21"/>
      <c r="L28" s="21"/>
      <c r="M28" s="21"/>
      <c r="N28" s="21"/>
      <c r="O28" s="21"/>
      <c r="P28" s="69"/>
      <c r="Q28" s="21"/>
      <c r="R28" s="57"/>
    </row>
    <row r="29" spans="1:18" ht="19.5" customHeight="1">
      <c r="A29" s="44" t="s">
        <v>112</v>
      </c>
      <c r="B29" s="37"/>
      <c r="C29" s="37"/>
      <c r="D29" s="37"/>
      <c r="E29" s="37"/>
      <c r="F29" s="37"/>
      <c r="G29" s="37"/>
      <c r="H29" s="37"/>
      <c r="I29" s="45"/>
      <c r="J29" s="44"/>
      <c r="K29" s="37"/>
      <c r="L29" s="37"/>
      <c r="M29" s="37"/>
      <c r="N29" s="37"/>
      <c r="O29" s="37"/>
      <c r="P29" s="37"/>
      <c r="Q29" s="37"/>
      <c r="R29" s="45"/>
    </row>
    <row r="30" spans="1:18" ht="20.25" customHeight="1">
      <c r="A30" s="131">
        <v>9</v>
      </c>
      <c r="B30" s="133" t="s">
        <v>134</v>
      </c>
      <c r="C30" s="125" t="s">
        <v>132</v>
      </c>
      <c r="D30" s="128" t="s">
        <v>153</v>
      </c>
      <c r="E30" s="128" t="s">
        <v>87</v>
      </c>
      <c r="F30" s="61" t="s">
        <v>57</v>
      </c>
      <c r="G30" s="20">
        <f>0.03*1000000</f>
        <v>30000</v>
      </c>
      <c r="H30" s="32" t="s">
        <v>102</v>
      </c>
      <c r="I30" s="47" t="s">
        <v>86</v>
      </c>
      <c r="J30" s="56">
        <v>41253</v>
      </c>
      <c r="K30" s="19">
        <v>41267</v>
      </c>
      <c r="L30" s="19">
        <v>41273</v>
      </c>
      <c r="M30" s="19">
        <v>41287</v>
      </c>
      <c r="N30" s="19">
        <v>41301</v>
      </c>
      <c r="O30" s="19">
        <v>41310</v>
      </c>
      <c r="P30" s="66">
        <v>41315</v>
      </c>
      <c r="Q30" s="19">
        <v>41343</v>
      </c>
      <c r="R30" s="89"/>
    </row>
    <row r="31" spans="1:18" ht="24.75" customHeight="1">
      <c r="A31" s="131"/>
      <c r="B31" s="128"/>
      <c r="C31" s="126"/>
      <c r="D31" s="129"/>
      <c r="E31" s="129"/>
      <c r="F31" s="62" t="s">
        <v>58</v>
      </c>
      <c r="G31" s="20"/>
      <c r="H31" s="32"/>
      <c r="I31" s="47"/>
      <c r="J31" s="90"/>
      <c r="K31" s="91"/>
      <c r="L31" s="104"/>
      <c r="M31" s="104"/>
      <c r="N31" s="104"/>
      <c r="O31" s="104"/>
      <c r="P31" s="105"/>
      <c r="Q31" s="91"/>
      <c r="R31" s="89"/>
    </row>
    <row r="32" spans="1:18" ht="27" customHeight="1">
      <c r="A32" s="131">
        <v>10</v>
      </c>
      <c r="B32" s="133" t="s">
        <v>134</v>
      </c>
      <c r="C32" s="126"/>
      <c r="D32" s="128" t="s">
        <v>154</v>
      </c>
      <c r="E32" s="129" t="s">
        <v>88</v>
      </c>
      <c r="F32" s="62" t="s">
        <v>57</v>
      </c>
      <c r="G32" s="20">
        <v>30000</v>
      </c>
      <c r="H32" s="32" t="s">
        <v>102</v>
      </c>
      <c r="I32" s="47" t="s">
        <v>105</v>
      </c>
      <c r="J32" s="90" t="s">
        <v>89</v>
      </c>
      <c r="K32" s="91" t="s">
        <v>89</v>
      </c>
      <c r="L32" s="19">
        <v>41249</v>
      </c>
      <c r="M32" s="19">
        <v>41263</v>
      </c>
      <c r="N32" s="19">
        <v>41273</v>
      </c>
      <c r="O32" s="91" t="s">
        <v>89</v>
      </c>
      <c r="P32" s="66">
        <v>41281</v>
      </c>
      <c r="Q32" s="19">
        <v>41312</v>
      </c>
      <c r="R32" s="89"/>
    </row>
    <row r="33" spans="1:18" ht="24.75" customHeight="1">
      <c r="A33" s="131"/>
      <c r="B33" s="128"/>
      <c r="C33" s="126"/>
      <c r="D33" s="129"/>
      <c r="E33" s="129"/>
      <c r="F33" s="62" t="s">
        <v>58</v>
      </c>
      <c r="G33" s="20"/>
      <c r="H33" s="32"/>
      <c r="I33" s="47"/>
      <c r="J33" s="90"/>
      <c r="K33" s="91"/>
      <c r="L33" s="104"/>
      <c r="M33" s="104"/>
      <c r="N33" s="104"/>
      <c r="O33" s="104"/>
      <c r="P33" s="105"/>
      <c r="Q33" s="104"/>
      <c r="R33" s="89"/>
    </row>
    <row r="34" spans="1:18" ht="27.75" customHeight="1">
      <c r="A34" s="135">
        <v>11</v>
      </c>
      <c r="B34" s="133" t="s">
        <v>134</v>
      </c>
      <c r="C34" s="126"/>
      <c r="D34" s="128" t="s">
        <v>155</v>
      </c>
      <c r="E34" s="122" t="s">
        <v>90</v>
      </c>
      <c r="F34" s="62" t="s">
        <v>57</v>
      </c>
      <c r="G34" s="20">
        <f>0.015*1000000</f>
        <v>15000</v>
      </c>
      <c r="H34" s="32" t="s">
        <v>102</v>
      </c>
      <c r="I34" s="47" t="s">
        <v>105</v>
      </c>
      <c r="J34" s="90" t="s">
        <v>89</v>
      </c>
      <c r="K34" s="91" t="s">
        <v>89</v>
      </c>
      <c r="L34" s="19">
        <v>41135</v>
      </c>
      <c r="M34" s="19">
        <v>41149</v>
      </c>
      <c r="N34" s="19">
        <v>41149</v>
      </c>
      <c r="O34" s="91" t="s">
        <v>89</v>
      </c>
      <c r="P34" s="66">
        <v>41151</v>
      </c>
      <c r="Q34" s="19">
        <v>41516</v>
      </c>
      <c r="R34" s="89"/>
    </row>
    <row r="35" spans="1:18" ht="22.5" customHeight="1">
      <c r="A35" s="138"/>
      <c r="B35" s="128"/>
      <c r="C35" s="126"/>
      <c r="D35" s="129"/>
      <c r="E35" s="123"/>
      <c r="F35" s="62" t="s">
        <v>58</v>
      </c>
      <c r="G35" s="20">
        <v>7310</v>
      </c>
      <c r="H35" s="32"/>
      <c r="I35" s="47"/>
      <c r="J35" s="90"/>
      <c r="K35" s="91"/>
      <c r="L35" s="104">
        <v>41135</v>
      </c>
      <c r="M35" s="104">
        <v>41149</v>
      </c>
      <c r="N35" s="104">
        <v>41149</v>
      </c>
      <c r="O35" s="91" t="s">
        <v>89</v>
      </c>
      <c r="P35" s="105">
        <v>41151</v>
      </c>
      <c r="Q35" s="104">
        <v>41516</v>
      </c>
      <c r="R35" s="89"/>
    </row>
    <row r="36" spans="1:18" ht="24" customHeight="1">
      <c r="A36" s="131">
        <v>12</v>
      </c>
      <c r="B36" s="133" t="s">
        <v>134</v>
      </c>
      <c r="C36" s="126"/>
      <c r="D36" s="128" t="s">
        <v>156</v>
      </c>
      <c r="E36" s="129" t="s">
        <v>94</v>
      </c>
      <c r="F36" s="62" t="s">
        <v>57</v>
      </c>
      <c r="G36" s="20">
        <v>25000</v>
      </c>
      <c r="H36" s="32" t="s">
        <v>102</v>
      </c>
      <c r="I36" s="47" t="s">
        <v>105</v>
      </c>
      <c r="J36" s="90" t="s">
        <v>89</v>
      </c>
      <c r="K36" s="91" t="s">
        <v>89</v>
      </c>
      <c r="L36" s="19">
        <v>41249</v>
      </c>
      <c r="M36" s="19">
        <v>41263</v>
      </c>
      <c r="N36" s="19">
        <v>41273</v>
      </c>
      <c r="O36" s="91" t="s">
        <v>89</v>
      </c>
      <c r="P36" s="66">
        <v>41281</v>
      </c>
      <c r="Q36" s="19">
        <v>41312</v>
      </c>
      <c r="R36" s="89"/>
    </row>
    <row r="37" spans="1:18" ht="23.25" customHeight="1" thickBot="1">
      <c r="A37" s="139"/>
      <c r="B37" s="140"/>
      <c r="C37" s="136"/>
      <c r="D37" s="134"/>
      <c r="E37" s="134"/>
      <c r="F37" s="77" t="s">
        <v>58</v>
      </c>
      <c r="G37" s="78"/>
      <c r="H37" s="51"/>
      <c r="I37" s="52"/>
      <c r="J37" s="92"/>
      <c r="K37" s="93"/>
      <c r="L37" s="93"/>
      <c r="M37" s="93"/>
      <c r="N37" s="93"/>
      <c r="O37" s="93"/>
      <c r="P37" s="94"/>
      <c r="Q37" s="93"/>
      <c r="R37" s="95"/>
    </row>
    <row r="38" spans="1:18">
      <c r="F38" s="3"/>
    </row>
    <row r="39" spans="1:18">
      <c r="F39" s="3"/>
    </row>
    <row r="40" spans="1:18">
      <c r="F40" s="3"/>
    </row>
    <row r="41" spans="1:18">
      <c r="F41" s="3"/>
      <c r="L41" s="116"/>
      <c r="M41" s="116"/>
      <c r="N41" s="116"/>
      <c r="O41" s="116"/>
      <c r="P41" s="116"/>
      <c r="Q41" s="116"/>
    </row>
    <row r="42" spans="1:18">
      <c r="F42" s="3"/>
    </row>
    <row r="43" spans="1:18">
      <c r="F43" s="3"/>
    </row>
    <row r="44" spans="1:18">
      <c r="F44" s="3"/>
    </row>
    <row r="45" spans="1:18">
      <c r="F45" s="3"/>
    </row>
    <row r="46" spans="1:18">
      <c r="F46" s="3"/>
    </row>
    <row r="47" spans="1:18">
      <c r="F47" s="3"/>
    </row>
    <row r="48" spans="1:18">
      <c r="F48" s="3"/>
    </row>
  </sheetData>
  <customSheetViews>
    <customSheetView guid="{654DCB85-0D65-441A-8042-108BA5EFF8E3}" scale="80" showGridLines="0" topLeftCell="A16">
      <selection activeCell="P20" sqref="P20"/>
      <pageMargins left="0.33" right="0.35" top="0.51" bottom="0.42" header="0.33" footer="0.22"/>
      <printOptions horizontalCentered="1"/>
      <pageSetup paperSize="9" scale="53" orientation="landscape" r:id="rId1"/>
      <headerFooter alignWithMargins="0"/>
    </customSheetView>
    <customSheetView guid="{83A1A438-B2EF-41C6-919A-52E026D3192F}" scale="80" showGridLines="0" topLeftCell="A7">
      <selection activeCell="E36" sqref="E36:E37"/>
      <pageMargins left="0.33" right="0.35" top="0.51" bottom="0.42" header="0.33" footer="0.22"/>
      <printOptions horizontalCentered="1"/>
      <pageSetup paperSize="9" scale="53" orientation="landscape" r:id="rId2"/>
      <headerFooter alignWithMargins="0"/>
    </customSheetView>
    <customSheetView guid="{06650C88-FED3-4771-B2D1-B8AFFC5C5CD7}" scale="80" showGridLines="0" topLeftCell="C22">
      <selection activeCell="E47" sqref="E47"/>
      <pageMargins left="0.33" right="0.35" top="0.51" bottom="0.42" header="0.33" footer="0.22"/>
      <printOptions horizontalCentered="1"/>
      <pageSetup paperSize="9" scale="53" orientation="landscape" r:id="rId3"/>
      <headerFooter alignWithMargins="0"/>
    </customSheetView>
  </customSheetViews>
  <mergeCells count="60">
    <mergeCell ref="E18:E19"/>
    <mergeCell ref="A25:A26"/>
    <mergeCell ref="A30:A31"/>
    <mergeCell ref="E25:E26"/>
    <mergeCell ref="A23:A24"/>
    <mergeCell ref="B27:B28"/>
    <mergeCell ref="E23:E24"/>
    <mergeCell ref="D23:D24"/>
    <mergeCell ref="B23:B24"/>
    <mergeCell ref="B30:B31"/>
    <mergeCell ref="D27:D28"/>
    <mergeCell ref="E27:E28"/>
    <mergeCell ref="E30:E31"/>
    <mergeCell ref="C30:C37"/>
    <mergeCell ref="A34:A35"/>
    <mergeCell ref="B25:B26"/>
    <mergeCell ref="A36:A37"/>
    <mergeCell ref="B34:B35"/>
    <mergeCell ref="B36:B37"/>
    <mergeCell ref="E20:E21"/>
    <mergeCell ref="E36:E37"/>
    <mergeCell ref="E34:E35"/>
    <mergeCell ref="D32:D33"/>
    <mergeCell ref="E32:E33"/>
    <mergeCell ref="D36:D37"/>
    <mergeCell ref="D34:D35"/>
    <mergeCell ref="D20:D21"/>
    <mergeCell ref="D25:D26"/>
    <mergeCell ref="D30:D31"/>
    <mergeCell ref="D18:D19"/>
    <mergeCell ref="B16:B17"/>
    <mergeCell ref="A16:A17"/>
    <mergeCell ref="D16:D17"/>
    <mergeCell ref="B18:B19"/>
    <mergeCell ref="A20:A21"/>
    <mergeCell ref="C23:C24"/>
    <mergeCell ref="B20:B21"/>
    <mergeCell ref="A18:A19"/>
    <mergeCell ref="A32:A33"/>
    <mergeCell ref="A27:A28"/>
    <mergeCell ref="C25:C28"/>
    <mergeCell ref="B32:B33"/>
    <mergeCell ref="C16:C21"/>
    <mergeCell ref="E16:E17"/>
    <mergeCell ref="B14:B15"/>
    <mergeCell ref="B12:B13"/>
    <mergeCell ref="A6:R6"/>
    <mergeCell ref="E14:E15"/>
    <mergeCell ref="A12:A13"/>
    <mergeCell ref="A14:A15"/>
    <mergeCell ref="D14:D15"/>
    <mergeCell ref="C14:C15"/>
    <mergeCell ref="D12:D13"/>
    <mergeCell ref="A4:R4"/>
    <mergeCell ref="E12:E13"/>
    <mergeCell ref="A1:R1"/>
    <mergeCell ref="A2:R2"/>
    <mergeCell ref="A5:R5"/>
    <mergeCell ref="A7:R7"/>
    <mergeCell ref="C12:C13"/>
  </mergeCells>
  <phoneticPr fontId="2" type="noConversion"/>
  <printOptions horizontalCentered="1"/>
  <pageMargins left="0.33" right="0.35" top="0.51" bottom="0.42" header="0.33" footer="0.22"/>
  <pageSetup paperSize="9" scale="53"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1. Consulting Firms</vt:lpstr>
      <vt:lpstr>2. Individual Consultants</vt:lpstr>
      <vt:lpstr>3. Goods &amp; Works</vt:lpstr>
    </vt:vector>
  </TitlesOfParts>
  <Company>World Bank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WB21062</dc:creator>
  <cp:lastModifiedBy>Admin</cp:lastModifiedBy>
  <cp:lastPrinted>2012-12-01T06:34:37Z</cp:lastPrinted>
  <dcterms:created xsi:type="dcterms:W3CDTF">2003-03-24T15:40:07Z</dcterms:created>
  <dcterms:modified xsi:type="dcterms:W3CDTF">2012-12-05T04:23:33Z</dcterms:modified>
</cp:coreProperties>
</file>